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05" windowWidth="18600" windowHeight="12435" tabRatio="409"/>
  </bookViews>
  <sheets>
    <sheet name="план(КС 2022)" sheetId="1" r:id="rId1"/>
  </sheets>
  <externalReferences>
    <externalReference r:id="rId2"/>
    <externalReference r:id="rId3"/>
  </externalReferences>
  <definedNames>
    <definedName name="_xlnm._FilterDatabase" localSheetId="0" hidden="1">'план(КС 2022)'!$A$8:$O$437</definedName>
    <definedName name="AmbCar_Cost">[1]Параметры!$C$40</definedName>
    <definedName name="APop">[1]Параметры!$C$19</definedName>
    <definedName name="ASur_Cost">[1]Параметры!$C$39</definedName>
    <definedName name="DayH_Cost">[1]Параметры!$C$37</definedName>
    <definedName name="Home_Cost">[1]Параметры!$C$38</definedName>
    <definedName name="MPop">[1]Параметры!$C$20</definedName>
    <definedName name="Pop">[1]Параметры!$C$17</definedName>
    <definedName name="PrU_AS">[1]Параметры!$C$55</definedName>
    <definedName name="PrU_BD">[1]Параметры!$C$51</definedName>
    <definedName name="PrU_DH">[1]Параметры!$C$53</definedName>
    <definedName name="PrU_HH">[1]Параметры!$C$54</definedName>
    <definedName name="PrU_Vi">[1]Параметры!$C$52</definedName>
    <definedName name="RPop">[1]Параметры!$C$18</definedName>
    <definedName name="SFN">[1]Титул!$A$8</definedName>
    <definedName name="SoF">[1]Титул!$K$18</definedName>
    <definedName name="Terr_Ind">[1]Параметры!$C$42</definedName>
    <definedName name="TPop">[1]Параметры!$C$10</definedName>
    <definedName name="YeaM">[1]Титул!$S$70</definedName>
    <definedName name="блок" localSheetId="0">'[2]1D_Gorin'!#REF!</definedName>
    <definedName name="блок">'[2]1D_Gorin'!#REF!</definedName>
    <definedName name="_xlnm.Print_Titles" localSheetId="0">'план(КС 2022)'!$A:$C,'план(КС 2022)'!$3:$6</definedName>
  </definedNames>
  <calcPr calcId="145621"/>
</workbook>
</file>

<file path=xl/calcChain.xml><?xml version="1.0" encoding="utf-8"?>
<calcChain xmlns="http://schemas.openxmlformats.org/spreadsheetml/2006/main">
  <c r="O8" i="1" l="1"/>
  <c r="N8" i="1"/>
  <c r="M436" i="1"/>
  <c r="M435" i="1" s="1"/>
  <c r="O435" i="1"/>
  <c r="N435" i="1"/>
  <c r="O411" i="1"/>
  <c r="N411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O398" i="1"/>
  <c r="N398" i="1"/>
  <c r="O388" i="1"/>
  <c r="N388" i="1"/>
  <c r="O382" i="1"/>
  <c r="N382" i="1"/>
  <c r="M385" i="1"/>
  <c r="O373" i="1"/>
  <c r="N373" i="1"/>
  <c r="O353" i="1"/>
  <c r="N353" i="1"/>
  <c r="N333" i="1" l="1"/>
  <c r="M375" i="1"/>
  <c r="M360" i="1"/>
  <c r="M369" i="1"/>
  <c r="O333" i="1"/>
  <c r="M341" i="1"/>
  <c r="O317" i="1"/>
  <c r="N317" i="1"/>
  <c r="M321" i="1"/>
  <c r="O303" i="1"/>
  <c r="N303" i="1"/>
  <c r="O297" i="1"/>
  <c r="N297" i="1"/>
  <c r="M305" i="1"/>
  <c r="O282" i="1"/>
  <c r="N282" i="1"/>
  <c r="M291" i="1"/>
  <c r="M285" i="1"/>
  <c r="O280" i="1"/>
  <c r="N280" i="1"/>
  <c r="O267" i="1"/>
  <c r="N267" i="1"/>
  <c r="O262" i="1"/>
  <c r="N262" i="1"/>
  <c r="M270" i="1"/>
  <c r="M268" i="1"/>
  <c r="O255" i="1"/>
  <c r="N255" i="1"/>
  <c r="O237" i="1"/>
  <c r="N237" i="1"/>
  <c r="M241" i="1"/>
  <c r="O226" i="1"/>
  <c r="M236" i="1"/>
  <c r="O154" i="1"/>
  <c r="M212" i="1"/>
  <c r="M223" i="1"/>
  <c r="O150" i="1"/>
  <c r="N150" i="1"/>
  <c r="M146" i="1"/>
  <c r="O129" i="1"/>
  <c r="M138" i="1"/>
  <c r="O142" i="1"/>
  <c r="N142" i="1"/>
  <c r="O109" i="1"/>
  <c r="M125" i="1"/>
  <c r="O105" i="1"/>
  <c r="N105" i="1"/>
  <c r="M101" i="1"/>
  <c r="O95" i="1"/>
  <c r="N95" i="1"/>
  <c r="M93" i="1"/>
  <c r="N27" i="1" l="1"/>
  <c r="M416" i="1"/>
  <c r="M415" i="1"/>
  <c r="M414" i="1"/>
  <c r="M413" i="1"/>
  <c r="M412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7" i="1"/>
  <c r="M396" i="1"/>
  <c r="M395" i="1"/>
  <c r="M394" i="1"/>
  <c r="M393" i="1"/>
  <c r="M392" i="1"/>
  <c r="M391" i="1"/>
  <c r="M390" i="1"/>
  <c r="M389" i="1"/>
  <c r="M387" i="1"/>
  <c r="M386" i="1"/>
  <c r="M384" i="1"/>
  <c r="M383" i="1"/>
  <c r="M382" i="1" s="1"/>
  <c r="M381" i="1"/>
  <c r="M380" i="1"/>
  <c r="M379" i="1"/>
  <c r="M378" i="1"/>
  <c r="M377" i="1"/>
  <c r="M376" i="1"/>
  <c r="M374" i="1"/>
  <c r="M372" i="1"/>
  <c r="M371" i="1"/>
  <c r="M370" i="1"/>
  <c r="M368" i="1"/>
  <c r="M367" i="1"/>
  <c r="M366" i="1"/>
  <c r="M365" i="1"/>
  <c r="M364" i="1"/>
  <c r="M363" i="1"/>
  <c r="M362" i="1"/>
  <c r="M361" i="1"/>
  <c r="M359" i="1"/>
  <c r="M358" i="1"/>
  <c r="M357" i="1"/>
  <c r="M356" i="1"/>
  <c r="M355" i="1"/>
  <c r="M354" i="1"/>
  <c r="M353" i="1" s="1"/>
  <c r="M352" i="1"/>
  <c r="M351" i="1"/>
  <c r="M350" i="1"/>
  <c r="M349" i="1"/>
  <c r="M348" i="1"/>
  <c r="M347" i="1"/>
  <c r="M346" i="1"/>
  <c r="M345" i="1"/>
  <c r="M344" i="1"/>
  <c r="M343" i="1"/>
  <c r="M342" i="1"/>
  <c r="M340" i="1"/>
  <c r="M339" i="1"/>
  <c r="M338" i="1"/>
  <c r="M337" i="1"/>
  <c r="M336" i="1"/>
  <c r="M335" i="1"/>
  <c r="M334" i="1"/>
  <c r="M332" i="1"/>
  <c r="M331" i="1"/>
  <c r="M330" i="1"/>
  <c r="M329" i="1"/>
  <c r="M328" i="1"/>
  <c r="M327" i="1"/>
  <c r="M326" i="1"/>
  <c r="M325" i="1"/>
  <c r="M324" i="1"/>
  <c r="M323" i="1"/>
  <c r="M322" i="1"/>
  <c r="M320" i="1"/>
  <c r="M319" i="1"/>
  <c r="M318" i="1"/>
  <c r="M317" i="1" s="1"/>
  <c r="M316" i="1"/>
  <c r="M315" i="1"/>
  <c r="M314" i="1"/>
  <c r="M313" i="1"/>
  <c r="M312" i="1"/>
  <c r="M311" i="1"/>
  <c r="M310" i="1"/>
  <c r="M309" i="1"/>
  <c r="M308" i="1"/>
  <c r="M307" i="1"/>
  <c r="M306" i="1"/>
  <c r="M304" i="1"/>
  <c r="M303" i="1" s="1"/>
  <c r="M302" i="1"/>
  <c r="M301" i="1"/>
  <c r="M300" i="1"/>
  <c r="M299" i="1"/>
  <c r="M298" i="1"/>
  <c r="M296" i="1"/>
  <c r="M295" i="1"/>
  <c r="M294" i="1"/>
  <c r="M293" i="1"/>
  <c r="M292" i="1"/>
  <c r="M290" i="1"/>
  <c r="M289" i="1"/>
  <c r="M288" i="1"/>
  <c r="M287" i="1"/>
  <c r="M286" i="1"/>
  <c r="M284" i="1"/>
  <c r="M283" i="1"/>
  <c r="M281" i="1"/>
  <c r="M280" i="1" s="1"/>
  <c r="M279" i="1"/>
  <c r="M278" i="1"/>
  <c r="M277" i="1"/>
  <c r="M276" i="1"/>
  <c r="M275" i="1"/>
  <c r="M274" i="1"/>
  <c r="M273" i="1"/>
  <c r="M272" i="1"/>
  <c r="M271" i="1"/>
  <c r="M269" i="1"/>
  <c r="M267" i="1" s="1"/>
  <c r="M266" i="1"/>
  <c r="M265" i="1"/>
  <c r="M264" i="1"/>
  <c r="M263" i="1"/>
  <c r="M262" i="1" s="1"/>
  <c r="M261" i="1"/>
  <c r="M260" i="1"/>
  <c r="M259" i="1"/>
  <c r="M258" i="1"/>
  <c r="M257" i="1"/>
  <c r="M256" i="1"/>
  <c r="M254" i="1"/>
  <c r="M253" i="1"/>
  <c r="M252" i="1"/>
  <c r="M251" i="1"/>
  <c r="M249" i="1"/>
  <c r="M248" i="1"/>
  <c r="M247" i="1"/>
  <c r="M246" i="1"/>
  <c r="M245" i="1"/>
  <c r="M244" i="1"/>
  <c r="M243" i="1"/>
  <c r="M242" i="1"/>
  <c r="M240" i="1"/>
  <c r="M239" i="1"/>
  <c r="M238" i="1"/>
  <c r="M235" i="1"/>
  <c r="M234" i="1"/>
  <c r="M233" i="1"/>
  <c r="M232" i="1"/>
  <c r="M231" i="1"/>
  <c r="M230" i="1"/>
  <c r="M229" i="1"/>
  <c r="M228" i="1"/>
  <c r="M227" i="1"/>
  <c r="M225" i="1"/>
  <c r="M224" i="1"/>
  <c r="M222" i="1"/>
  <c r="M221" i="1"/>
  <c r="M220" i="1"/>
  <c r="M219" i="1"/>
  <c r="M218" i="1"/>
  <c r="M217" i="1"/>
  <c r="M216" i="1"/>
  <c r="M215" i="1"/>
  <c r="M214" i="1"/>
  <c r="M213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3" i="1"/>
  <c r="M152" i="1"/>
  <c r="M151" i="1"/>
  <c r="M149" i="1"/>
  <c r="M148" i="1"/>
  <c r="M147" i="1"/>
  <c r="M145" i="1"/>
  <c r="M144" i="1"/>
  <c r="M143" i="1"/>
  <c r="M141" i="1"/>
  <c r="M140" i="1"/>
  <c r="M139" i="1"/>
  <c r="M137" i="1"/>
  <c r="M136" i="1"/>
  <c r="M135" i="1"/>
  <c r="M134" i="1"/>
  <c r="M133" i="1"/>
  <c r="M132" i="1"/>
  <c r="M131" i="1"/>
  <c r="M130" i="1"/>
  <c r="M128" i="1"/>
  <c r="M127" i="1"/>
  <c r="M126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8" i="1"/>
  <c r="M107" i="1"/>
  <c r="M106" i="1"/>
  <c r="M105" i="1" s="1"/>
  <c r="M104" i="1"/>
  <c r="M103" i="1"/>
  <c r="M102" i="1"/>
  <c r="M100" i="1"/>
  <c r="M99" i="1"/>
  <c r="M98" i="1"/>
  <c r="M97" i="1"/>
  <c r="M96" i="1"/>
  <c r="M94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4" i="1"/>
  <c r="M73" i="1"/>
  <c r="M72" i="1"/>
  <c r="M71" i="1"/>
  <c r="M69" i="1"/>
  <c r="M68" i="1"/>
  <c r="M67" i="1"/>
  <c r="M66" i="1"/>
  <c r="M65" i="1"/>
  <c r="M64" i="1"/>
  <c r="M63" i="1"/>
  <c r="M61" i="1"/>
  <c r="M60" i="1"/>
  <c r="M59" i="1"/>
  <c r="M58" i="1"/>
  <c r="M57" i="1"/>
  <c r="M56" i="1"/>
  <c r="M55" i="1"/>
  <c r="M54" i="1"/>
  <c r="M53" i="1"/>
  <c r="M52" i="1"/>
  <c r="M50" i="1"/>
  <c r="M49" i="1"/>
  <c r="M48" i="1"/>
  <c r="M46" i="1"/>
  <c r="M45" i="1" s="1"/>
  <c r="M44" i="1"/>
  <c r="M43" i="1"/>
  <c r="M42" i="1"/>
  <c r="M40" i="1"/>
  <c r="M39" i="1"/>
  <c r="M38" i="1"/>
  <c r="M37" i="1"/>
  <c r="M36" i="1"/>
  <c r="M35" i="1"/>
  <c r="M33" i="1"/>
  <c r="M32" i="1"/>
  <c r="M31" i="1"/>
  <c r="M30" i="1"/>
  <c r="M29" i="1"/>
  <c r="M28" i="1"/>
  <c r="M26" i="1"/>
  <c r="M25" i="1"/>
  <c r="M23" i="1"/>
  <c r="M22" i="1"/>
  <c r="M21" i="1"/>
  <c r="M20" i="1"/>
  <c r="M19" i="1"/>
  <c r="M18" i="1"/>
  <c r="M17" i="1"/>
  <c r="M16" i="1"/>
  <c r="M15" i="1"/>
  <c r="M14" i="1"/>
  <c r="M13" i="1"/>
  <c r="M12" i="1"/>
  <c r="M9" i="1"/>
  <c r="M11" i="1"/>
  <c r="O250" i="1"/>
  <c r="O75" i="1"/>
  <c r="O70" i="1"/>
  <c r="O62" i="1"/>
  <c r="O51" i="1"/>
  <c r="O47" i="1"/>
  <c r="O45" i="1"/>
  <c r="O41" i="1"/>
  <c r="O34" i="1"/>
  <c r="O27" i="1"/>
  <c r="O24" i="1"/>
  <c r="O10" i="1"/>
  <c r="N250" i="1"/>
  <c r="N226" i="1"/>
  <c r="N154" i="1"/>
  <c r="N129" i="1"/>
  <c r="N109" i="1"/>
  <c r="N75" i="1"/>
  <c r="N70" i="1"/>
  <c r="N62" i="1"/>
  <c r="N51" i="1"/>
  <c r="N47" i="1"/>
  <c r="N45" i="1"/>
  <c r="N41" i="1"/>
  <c r="N34" i="1"/>
  <c r="N24" i="1"/>
  <c r="N10" i="1"/>
  <c r="M27" i="1" l="1"/>
  <c r="M47" i="1"/>
  <c r="M41" i="1"/>
  <c r="M75" i="1"/>
  <c r="M10" i="1"/>
  <c r="O437" i="1"/>
  <c r="M62" i="1"/>
  <c r="M109" i="1"/>
  <c r="M237" i="1"/>
  <c r="N437" i="1"/>
  <c r="M51" i="1"/>
  <c r="M129" i="1"/>
  <c r="M398" i="1"/>
  <c r="M150" i="1"/>
  <c r="M226" i="1"/>
  <c r="M250" i="1"/>
  <c r="M255" i="1"/>
  <c r="M154" i="1"/>
  <c r="M373" i="1"/>
  <c r="M411" i="1"/>
  <c r="M70" i="1"/>
  <c r="M333" i="1"/>
  <c r="M282" i="1"/>
  <c r="M297" i="1"/>
  <c r="M34" i="1"/>
  <c r="M142" i="1"/>
  <c r="M388" i="1"/>
  <c r="M95" i="1"/>
  <c r="M24" i="1"/>
  <c r="M8" i="1"/>
  <c r="M437" i="1" l="1"/>
</calcChain>
</file>

<file path=xl/sharedStrings.xml><?xml version="1.0" encoding="utf-8"?>
<sst xmlns="http://schemas.openxmlformats.org/spreadsheetml/2006/main" count="848" uniqueCount="848">
  <si>
    <t>КПГ / КСГ</t>
  </si>
  <si>
    <t>КЗ (коэффициент относительной затратоемкости)</t>
  </si>
  <si>
    <t>районный коэффициент</t>
  </si>
  <si>
    <t>1 районная группа</t>
  </si>
  <si>
    <t>2 районная группа</t>
  </si>
  <si>
    <t>3 районная группа</t>
  </si>
  <si>
    <t>4 районная группа</t>
  </si>
  <si>
    <t>Акушерство и гинекология</t>
  </si>
  <si>
    <t>Воспалительные болезни женских половых органов</t>
  </si>
  <si>
    <t>Другие болезни, врожденные аномалии, повреждения женских половых органов</t>
  </si>
  <si>
    <t>Беременность, закончившаяся абортивным исходом</t>
  </si>
  <si>
    <t>Кесарево сечение</t>
  </si>
  <si>
    <t>Гастроэнтерология</t>
  </si>
  <si>
    <t>Язва желудка и двенадцатиперстной кишки</t>
  </si>
  <si>
    <t>Болезни пищевода, гастрит, дуоденит , другие болезни желудка и двенадцатиперстной кишки</t>
  </si>
  <si>
    <t>Болезни желчного пузыря</t>
  </si>
  <si>
    <t>Болезни поджелудочной железы</t>
  </si>
  <si>
    <t>Нарушения всасывания, дети</t>
  </si>
  <si>
    <t>Другие болезни органов пищеварения, взрослые</t>
  </si>
  <si>
    <t>Другие болезни органов пищеварения, дети</t>
  </si>
  <si>
    <t>Гематология</t>
  </si>
  <si>
    <t>Нарушения свертываемости крови</t>
  </si>
  <si>
    <t>Дерматология</t>
  </si>
  <si>
    <t>Инфекционные болезни</t>
  </si>
  <si>
    <t>Кишечные инфекции, взрослые</t>
  </si>
  <si>
    <t>Кишечные инфекции, дети</t>
  </si>
  <si>
    <t>Вирусный гепатит острый</t>
  </si>
  <si>
    <t>Вирусный гепатит хронический</t>
  </si>
  <si>
    <t>Сепсис, взрослые</t>
  </si>
  <si>
    <t>Сепсис, дети</t>
  </si>
  <si>
    <t>Другие инфекционные и паразитарные болезни, взрослые</t>
  </si>
  <si>
    <t>Другие инфекционные и паразитарные болезни, дети</t>
  </si>
  <si>
    <t>Кардиология</t>
  </si>
  <si>
    <t>Врожденные аномалии сердечно-сосудистой системы, дети</t>
  </si>
  <si>
    <t>Колопроктология</t>
  </si>
  <si>
    <t>Неврология</t>
  </si>
  <si>
    <t>Воспалительные заболевания ЦНС, взрослые</t>
  </si>
  <si>
    <t>Воспалительные заболевания ЦНС, дети</t>
  </si>
  <si>
    <t>Расстройства периферической нервной системы</t>
  </si>
  <si>
    <t>Транзиторные ишемические приступы, сосудистые мозговые синдромы</t>
  </si>
  <si>
    <t>Кровоизлияние в мозг</t>
  </si>
  <si>
    <t>Другие цереброваскулярные болезни</t>
  </si>
  <si>
    <t>Нейрохирургия</t>
  </si>
  <si>
    <t>Сотрясение головного мозга</t>
  </si>
  <si>
    <t>Переломы черепа, внутричерепная травма</t>
  </si>
  <si>
    <t>Доброкачественные новообразования нервной системы</t>
  </si>
  <si>
    <t>Неонатология</t>
  </si>
  <si>
    <t>Малая масса тела при рождении, недоношенность</t>
  </si>
  <si>
    <t>Крайне малая масса тела при рождении, крайняя незрелость</t>
  </si>
  <si>
    <t>Лечение новорожденных с тяжелой патологией с применением аппаратных методов поддержки или замещения витальных функций</t>
  </si>
  <si>
    <t>Геморрагические и гемолитические нарушения у новорожденных</t>
  </si>
  <si>
    <t>Другие нарушения, возникшие в перинатальном периоде (уровень 1)</t>
  </si>
  <si>
    <t>Другие нарушения, возникшие в перинатальном периоде (уровень 2)</t>
  </si>
  <si>
    <t>Другие нарушения, возникшие в перинатальном периоде (уровень 3)</t>
  </si>
  <si>
    <t>Гломерулярные болезни</t>
  </si>
  <si>
    <t>Оториноларингология</t>
  </si>
  <si>
    <t>Средний отит, мастоидит, нарушения вестибулярной функции</t>
  </si>
  <si>
    <t>Другие болезни уха</t>
  </si>
  <si>
    <t>Другие болезни и врожденные аномалии верхних дыхательных путей, симптомы и признаки, относящиеся к органам дыхания, нарушения речи</t>
  </si>
  <si>
    <t xml:space="preserve">Операции на органе слуха, придаточных пазухах носа  и верхних дыхательных путях при злокачественных новообразованиях </t>
  </si>
  <si>
    <t>Офтальмология</t>
  </si>
  <si>
    <t>Болезни глаза</t>
  </si>
  <si>
    <t>Травмы глаза</t>
  </si>
  <si>
    <t>Пульмонология</t>
  </si>
  <si>
    <t>Другие болезни органов дыхания</t>
  </si>
  <si>
    <t>Пневмония, плеврит, другие болезни плевры</t>
  </si>
  <si>
    <t>Ревматология</t>
  </si>
  <si>
    <t>Системные поражения соединительной ткани</t>
  </si>
  <si>
    <t>Сердечно-сосудистая хирургия</t>
  </si>
  <si>
    <t>Флебит и тромбофлебит, варикозное расширение вен нижних конечностей</t>
  </si>
  <si>
    <t>Другие болезни, врожденные аномалии вен</t>
  </si>
  <si>
    <t>Болезни артерий, артериол и капилляров</t>
  </si>
  <si>
    <t>Торакальная хирургия</t>
  </si>
  <si>
    <t>Гнойные состояния нижних дыхательных путей</t>
  </si>
  <si>
    <t>Операции на нижних дыхательных путях и легочной ткани при злокачественных новообразованиях (уровень 1)</t>
  </si>
  <si>
    <t>Операции на нижних дыхательных путях и легочной ткани при злокачественных новообразованиях (уровень 2)</t>
  </si>
  <si>
    <t>Травматология и ортопедия</t>
  </si>
  <si>
    <t>Приобретенные и врожденные костно-мышечные деформации</t>
  </si>
  <si>
    <t>Переломы, вывихи, растяжения области грудной клетки, верхней конечности и стопы</t>
  </si>
  <si>
    <t>Переломы, вывихи, растяжения области колена и голени</t>
  </si>
  <si>
    <t>Множественные переломы, травматические ампутации, размозжения и последствия  травм</t>
  </si>
  <si>
    <t>Тяжелая множественная и сочетанная травма (политравма)</t>
  </si>
  <si>
    <t>Эндопротезирование суставов</t>
  </si>
  <si>
    <t>Урология</t>
  </si>
  <si>
    <t>Тубулоинтерстициальные болезни почек, другие болезни мочевой системы</t>
  </si>
  <si>
    <t>Камни мочевой системы; симптомы, относящиеся к мочевой системе</t>
  </si>
  <si>
    <t>Болезни предстательной железы</t>
  </si>
  <si>
    <t xml:space="preserve">Другие болезни, врожденые аномалии, повреждения мочевой системы и мужских половых органов </t>
  </si>
  <si>
    <t>Операции при злокачественных новообразованиях мужских половых органов (уровень 1)</t>
  </si>
  <si>
    <t>Операции при злокачественных новообразованиях мужских половых органов (уровень 2)</t>
  </si>
  <si>
    <t>Операции при злокачественных новообразованиях почки и мочевыделительной системы (уровень 1)</t>
  </si>
  <si>
    <t>Операции при злокачественных новообразованиях почки и мочевыделительной системы (уровень 2)</t>
  </si>
  <si>
    <t>Операции на почке и мочевыделительной системе, дети (уровень  1)</t>
  </si>
  <si>
    <t>Операции на почке и мочевыделительной системе, дети (уровень  2)</t>
  </si>
  <si>
    <t>Операции на почке и мочевыделительной системе, дети (уровень  3)</t>
  </si>
  <si>
    <t>Операции на почке и мочевыделительной системе, дети (уровень  4)</t>
  </si>
  <si>
    <t>Хирургия</t>
  </si>
  <si>
    <t>Болезни лимфатических сосудов и лимфатических узлов</t>
  </si>
  <si>
    <t>Операции при злокачественных новообразованиях кожи (уровень 1)</t>
  </si>
  <si>
    <t>Операции при злокачественных новообразованиях кожи (уровень 2)</t>
  </si>
  <si>
    <t>Доброкачественные новообразования костно-мышечной системы и соединительной ткани</t>
  </si>
  <si>
    <t>Открытые раны, поверхностные, другие и неуточненные травмы</t>
  </si>
  <si>
    <t>Хирургия (абдоминальная)</t>
  </si>
  <si>
    <t>Челюстно-лицевая хирургия</t>
  </si>
  <si>
    <t>Болезни полости рта, слюнных желез и челюстей, врожденные аномалии лица и шеи, взрослые</t>
  </si>
  <si>
    <t>Болезни полости рта, слюнных желез и челюстей, врожденные аномалии лица и шеи, дети</t>
  </si>
  <si>
    <t>Эндокринология</t>
  </si>
  <si>
    <t>Сахарный диабет, дети</t>
  </si>
  <si>
    <t>Расстройства питания</t>
  </si>
  <si>
    <t>Другие нарушения обмена веществ</t>
  </si>
  <si>
    <t>Кистозный фиброз</t>
  </si>
  <si>
    <t>Прочее</t>
  </si>
  <si>
    <t>Факторы, влияющие на состояние здоровья  населения и обращения в учреждения здравоохранения</t>
  </si>
  <si>
    <t>Госпитализация в диагностических целях с постановкой диагноза туберкулеза, ВИЧ-инфекции, психического заболевания</t>
  </si>
  <si>
    <t>Врожденные аномалии головного и спинного мозга, дети</t>
  </si>
  <si>
    <t>Нарушения с вовлечением иммунного механизма</t>
  </si>
  <si>
    <t>Ангионевротический отек, анафилактический шок</t>
  </si>
  <si>
    <t>Онкология</t>
  </si>
  <si>
    <t>Госпитализация в диагностических целях с постановкой / подтверждением диагноза злокачественного новообразования</t>
  </si>
  <si>
    <t>ИТОГО</t>
  </si>
  <si>
    <t>Родоразрешение</t>
  </si>
  <si>
    <t>Доброкачественные новообразования, новообразования in situ, неопределенного и неизвестного характера женских половых органов</t>
  </si>
  <si>
    <t>Послеродовой сепсис</t>
  </si>
  <si>
    <t>Аллергология и иммунология</t>
  </si>
  <si>
    <t>Детская кардиология</t>
  </si>
  <si>
    <t>Детская онкология</t>
  </si>
  <si>
    <t>Детская урология-андрология</t>
  </si>
  <si>
    <t>Детская хирургия</t>
  </si>
  <si>
    <t>Детская эндокринология</t>
  </si>
  <si>
    <t>Другие операции при злокачественном новообразовании брюшной полости</t>
  </si>
  <si>
    <t>Доброкачественные новообразования, новообразования in situ уха, горла, носа, полости рта</t>
  </si>
  <si>
    <t>Педиатрия</t>
  </si>
  <si>
    <t>Стоматология детская</t>
  </si>
  <si>
    <t>Терапия</t>
  </si>
  <si>
    <t>Доброкачественные новообразования, новообразования in situ, неопределенного и неизвестного характера мочевых органов и мужских половых органов</t>
  </si>
  <si>
    <t>Хирургия (комбустиология)</t>
  </si>
  <si>
    <t>Новообразования эндокринных желез доброкачественные,  in situ, неопределенного и неизвестного характера</t>
  </si>
  <si>
    <t>Болезни молочной железы, новообразования молочной железы доброкачественные,  in situ, неопределенного и неизвестного характера</t>
  </si>
  <si>
    <t>количество больных</t>
  </si>
  <si>
    <t>Код  профиля</t>
  </si>
  <si>
    <t>Беременность без патологии, дородовая госпитализация в отделение сестринского ухода</t>
  </si>
  <si>
    <t>Осложнения, связанные с беременностью</t>
  </si>
  <si>
    <t>Осложнения послеродового периода</t>
  </si>
  <si>
    <t>Воспалительные заболевания кишечника</t>
  </si>
  <si>
    <t>Редкие и тяжелые дерматозы</t>
  </si>
  <si>
    <t>Среднетяжелые дерматозы</t>
  </si>
  <si>
    <t>Легкие дерматозы</t>
  </si>
  <si>
    <t>Лекарственная терапия при остром лейкозе, дети</t>
  </si>
  <si>
    <t>Лекарственная терапия при других ЗНО лимфоидной и кроветворной тканей, дети</t>
  </si>
  <si>
    <t>Заболевания гипофиза, дети</t>
  </si>
  <si>
    <t>Респираторные инфекции верхних дыхательных путей, дети</t>
  </si>
  <si>
    <t>Клещевой энцефалит</t>
  </si>
  <si>
    <t>Дегенеративные болезни нервной системы</t>
  </si>
  <si>
    <t>Демиелинизирующие болезни нервной системы</t>
  </si>
  <si>
    <t>Дорсопатии, спондилопатии, остеопатии</t>
  </si>
  <si>
    <t>Травмы позвоночника</t>
  </si>
  <si>
    <t>Нефрология (без диализа)</t>
  </si>
  <si>
    <t>Почечная недостаточность</t>
  </si>
  <si>
    <t>Формирование, имплантация, реконструкция, удаление, смена доступа для диализа</t>
  </si>
  <si>
    <t>Воспалительные артропатии, спондилопатии, дети</t>
  </si>
  <si>
    <t>Интерстициальные болезни легких, врожденные аномалии развития легких, бронхо-легочная дисплазия, дети</t>
  </si>
  <si>
    <t>Астма, взрослые</t>
  </si>
  <si>
    <t>Астма, дети</t>
  </si>
  <si>
    <t>Артропатии и спондилопатии</t>
  </si>
  <si>
    <t>Ревматические болезни сердца (уровень 1)</t>
  </si>
  <si>
    <t>Ревматические болезни сердца (уровень 2)</t>
  </si>
  <si>
    <t>Бронхит необструктивный, симптомы и признаки, относящиеся к органам дыхания</t>
  </si>
  <si>
    <t>Хобл, эмфизема, бронхоэктатическая болезнь</t>
  </si>
  <si>
    <t>Переломы шейки бедра и костей таза</t>
  </si>
  <si>
    <t>Переломы бедренной кости, другие травмы бедра и тазобедренного сустава</t>
  </si>
  <si>
    <t>Артрозы, другие поражения суставов, болезни мягких тканей</t>
  </si>
  <si>
    <t>Операции на молочной железе  (кроме злокачественных новообразований)</t>
  </si>
  <si>
    <t>Панкреатит, хирургическое лечение</t>
  </si>
  <si>
    <t>Отморожения (уровень 1)</t>
  </si>
  <si>
    <t>Отморожения (уровень 2)</t>
  </si>
  <si>
    <t>Ожоги (уровень 1)</t>
  </si>
  <si>
    <t>Ожоги (уровень 2)</t>
  </si>
  <si>
    <t>Ожоги (уровень 3)</t>
  </si>
  <si>
    <t>Ожоги (уровень 4)</t>
  </si>
  <si>
    <t>Ожоги (уровень 5)</t>
  </si>
  <si>
    <t>Заболевания гипофиза, взрослые</t>
  </si>
  <si>
    <t>Редкие генетические заболевания</t>
  </si>
  <si>
    <t>Отторжение, отмирание трансплантата органов и тканей</t>
  </si>
  <si>
    <t>Установка, замена, заправка помп для лекарственных препаратов</t>
  </si>
  <si>
    <t>Операции на женских половых органах (уровень 1)</t>
  </si>
  <si>
    <t>Операции на женских половых органах (уровень 2)</t>
  </si>
  <si>
    <t>Операции на женских половых органах (уровень 3)</t>
  </si>
  <si>
    <t>Операции на женских половых органах (уровень 4)</t>
  </si>
  <si>
    <t>Болезни печени, невирусные (уровень 1)</t>
  </si>
  <si>
    <t>Болезни печени, невирусные (уровень 2)</t>
  </si>
  <si>
    <t>Анемии (уровень 1)</t>
  </si>
  <si>
    <t>Анемии (уровень 2)</t>
  </si>
  <si>
    <t>Лекарственная терапия при ЗНО других локализаций (кроме лимфоидной и кроветворной тканей), дети</t>
  </si>
  <si>
    <t>Операции на мужских половых органах, дети (уровень 1)</t>
  </si>
  <si>
    <t>Операции на мужских половых органах, дети (уровень 2)</t>
  </si>
  <si>
    <t>Операции на мужских половых органах, дети (уровень 3)</t>
  </si>
  <si>
    <t>Операции на мужских половых органах, дети (уровень 4)</t>
  </si>
  <si>
    <t>Операции на почке и мочевыделительной системе, дети (уровень 5)</t>
  </si>
  <si>
    <t>Операции на почке и мочевыделительной системе, дети (уровень 6)</t>
  </si>
  <si>
    <t>Детская хирургия (уровень 1)</t>
  </si>
  <si>
    <t>Детская хирургия (уровень 2)</t>
  </si>
  <si>
    <t>Аппендэктомия, дети (уровень 1)</t>
  </si>
  <si>
    <t>Аппендэктомия, дети (уровень 2)</t>
  </si>
  <si>
    <t>Операции по поводу грыж, дети (уровень 1)</t>
  </si>
  <si>
    <t>Операции по поводу грыж, дети (уровень 2)</t>
  </si>
  <si>
    <t>Операции по поводу грыж, дети (уровень 3)</t>
  </si>
  <si>
    <t>Другие болезни эндокринной системы, дети (уровень 1)</t>
  </si>
  <si>
    <t>Другие болезни эндокринной системы, дети (уровень 2)</t>
  </si>
  <si>
    <t>Респираторные инфекции верхних дыхательных путей с осложнениями, взрослые</t>
  </si>
  <si>
    <t>Нестабильная стенокардия, инфаркт миокарда, легочная эмболия (уровень 1)</t>
  </si>
  <si>
    <t>Нестабильная стенокардия, инфаркт миокарда, легочная эмболия (уровень 2)</t>
  </si>
  <si>
    <t>Нарушения ритма и проводимости (уровень 1)</t>
  </si>
  <si>
    <t>Нарушения ритма и проводимости (уровень 2)</t>
  </si>
  <si>
    <t>Эндокардит, миокардит, перикардит, кардиомиопатии (уровень 1)</t>
  </si>
  <si>
    <t>Эндокардит, миокардит, перикардит, кардиомиопатии (уровень 2)</t>
  </si>
  <si>
    <t>Операции на кишечнике и анальной области (уровень 1)</t>
  </si>
  <si>
    <t>Операции на кишечнике и анальной области (уровень 2)</t>
  </si>
  <si>
    <t>Операции на кишечнике и анальной области (уровень 3)</t>
  </si>
  <si>
    <t>Эпилепсия, судороги (уровень 1)</t>
  </si>
  <si>
    <t>Эпилепсия, судороги (уровень 2)</t>
  </si>
  <si>
    <t>Другие нарушения нервной системы (уровень 1)</t>
  </si>
  <si>
    <t>Другие нарушения нервной системы (уровень 2)</t>
  </si>
  <si>
    <t>Инфаркт мозга (уровень 1)</t>
  </si>
  <si>
    <t>Паралитические синдромы, травма спинного мозга (уровень 1)</t>
  </si>
  <si>
    <t>Паралитические синдромы, травма спинного мозга (уровень 2)</t>
  </si>
  <si>
    <t>Операции на центральной нервной системе и головном мозге (уровень 1)</t>
  </si>
  <si>
    <t>Операции на центральной нервной системе и головном мозге (уровень 2)</t>
  </si>
  <si>
    <t>Операции на периферической нервной системе (уровень 1)</t>
  </si>
  <si>
    <t>Операции на периферической нервной системе (уровень 2)</t>
  </si>
  <si>
    <t>Операции на периферической нервной системе (уровень 3)</t>
  </si>
  <si>
    <t>Операции на женских половых органах при злокачественных новообразованиях (уровень 1)</t>
  </si>
  <si>
    <t>Операции на женских половых органах  при злокачественных новообразованиях (уровень 2)</t>
  </si>
  <si>
    <t>Операции на кишечнике и анальной области при злокачественных новообразованиях (уровень 1)</t>
  </si>
  <si>
    <t>Операции на кишечнике и анальной области при злокачественных новообразованиях (уровень 2)</t>
  </si>
  <si>
    <t>Лучевая терапия (уровень 1)</t>
  </si>
  <si>
    <t>Лучевая терапия (уровень 2)</t>
  </si>
  <si>
    <t>Лучевая терапия (уровень 3)</t>
  </si>
  <si>
    <t>Операции на органе слуха, придаточных пазухах носа  и верхних дыхательных путях (уровень 1)</t>
  </si>
  <si>
    <t>Операции на органе слуха, придаточных пазухах носа  и верхних дыхательных путях (уровень 2)</t>
  </si>
  <si>
    <t>Операции на органе слуха, придаточных пазухах носа  и верхних дыхательных путях (уровень 3)</t>
  </si>
  <si>
    <t>Операции на органе слуха, придаточных пазухах носа  и верхних дыхательных путях (уровень 4)</t>
  </si>
  <si>
    <t>Операции на органе слуха, придаточных пазухах носа  и верхних дыхательных путях (уровень 5)</t>
  </si>
  <si>
    <t>Операции на органе зрения (уровень 1)</t>
  </si>
  <si>
    <t>Операции на органе зрения (уровень 2)</t>
  </si>
  <si>
    <t>Операции на органе зрения (уровень 3)</t>
  </si>
  <si>
    <t>Операции на органе зрения (уровень 4)</t>
  </si>
  <si>
    <t>Операции на органе зрения (уровень 5)</t>
  </si>
  <si>
    <t>Операции на органе зрения (уровень 6)</t>
  </si>
  <si>
    <t>Доброкачественные  новообразования, новообразования in situ органов дыхания, других и неуточненных органов грудной клетки</t>
  </si>
  <si>
    <t>Диагностическое обследование сердечно-сосудистой системы</t>
  </si>
  <si>
    <t>Операции на сердце и коронарных сосудах (уровень 1)</t>
  </si>
  <si>
    <t>Операции на сердце и коронарных сосудах (уровень 2)</t>
  </si>
  <si>
    <t>Операции на сердце и коронарных сосудах (уровень 3)</t>
  </si>
  <si>
    <t>Операции на сосудах (уровень 1)</t>
  </si>
  <si>
    <t>Операции на сосудах (уровень 2)</t>
  </si>
  <si>
    <t>Операции на сосудах (уровень 3)</t>
  </si>
  <si>
    <t>Операции на сосудах (уровень 4)</t>
  </si>
  <si>
    <t>Операции на сосудах (уровень 5)</t>
  </si>
  <si>
    <t>Гипертоническая болезнь в стадии обострения</t>
  </si>
  <si>
    <t>Стенокардия (кроме нестабильной),  хроническая ишемическая болезнь сердца (уровень 1)</t>
  </si>
  <si>
    <t>Стенокардия (кроме нестабильной),  хроническая ишемическая болезнь сердца (уровень 2)</t>
  </si>
  <si>
    <t>Другие болезни сердца (уровень 1)</t>
  </si>
  <si>
    <t>Другие болезни сердца (уровень 2)</t>
  </si>
  <si>
    <t>Операции на нижних дыхательных путях и легочной ткани, органах средостения (уровень 1)</t>
  </si>
  <si>
    <t>Операции на нижних дыхательных путях и легочной ткани, органах средостения (уровень 2)</t>
  </si>
  <si>
    <t>Операции на нижних дыхательных путях и легочной ткани, органах средостения (уровень 3)</t>
  </si>
  <si>
    <t>Операции на нижних дыхательных путях и легочной ткани, органах средостения (уровень 4)</t>
  </si>
  <si>
    <t>Операции на костно-мышечной системе и суставах (уровень 1)</t>
  </si>
  <si>
    <t>Операции на костно-мышечной системе и суставах (уровень 2)</t>
  </si>
  <si>
    <t>Операции на костно-мышечной системе и суставах (уровень 3)</t>
  </si>
  <si>
    <t>Операции на костно-мышечной системе и суставах (уровень 4)</t>
  </si>
  <si>
    <t>Операции на костно-мышечной системе и суставах (уровень 5)</t>
  </si>
  <si>
    <t>Операции на мужских половых органах, взрослые (уровень 1)</t>
  </si>
  <si>
    <t>Операции на мужских половых органах, взрослые (уровень 2)</t>
  </si>
  <si>
    <t>Операции на мужских половых органах, взрослые (уровень 3)</t>
  </si>
  <si>
    <t>Операции на мужских половых органах, взрослые (уровень 4)</t>
  </si>
  <si>
    <t>Операции на почке и мочевыделительной системе, взрослые (уровень 1)</t>
  </si>
  <si>
    <t>Операции на почке и мочевыделительной системе, взрослые (уровень 2)</t>
  </si>
  <si>
    <t>Операции на почке и мочевыделительной системе, взрослые (уровень 3)</t>
  </si>
  <si>
    <t>Операции на почке и мочевыделительной системе, взрослые (уровень 4)</t>
  </si>
  <si>
    <t>Операции на почке и мочевыделительной системе, взрослые (уровень 5)</t>
  </si>
  <si>
    <t>Операции на почке и мочевыделительной системе, взрослые (уровень 6)</t>
  </si>
  <si>
    <t>Операции на коже, подкожной клетчатке, придатках кожи (уровень 1)</t>
  </si>
  <si>
    <t>Операции на коже, подкожной клетчатке, придатках кожи (уровень 2)</t>
  </si>
  <si>
    <t>Операции на коже, подкожной клетчатке, придатках кожи (уровень 3)</t>
  </si>
  <si>
    <t>Операции на коже, подкожной клетчатке, придатках кожи (уровень 4)</t>
  </si>
  <si>
    <t>Операции на органах кроветворения и иммунной системы (уровень 1)</t>
  </si>
  <si>
    <t>Операции на органах кроветворения и иммунной системы (уровень 2)</t>
  </si>
  <si>
    <t>Операции на органах кроветворения и иммунной системы (уровень 3)</t>
  </si>
  <si>
    <t>Операции на эндокринных железах кроме гипофиза (уровень 1)</t>
  </si>
  <si>
    <t>Операции на эндокринных железах кроме гипофиза (уровень 2)</t>
  </si>
  <si>
    <t>Остеомиелит (уровень 1)</t>
  </si>
  <si>
    <t>Остеомиелит (уровень 2)</t>
  </si>
  <si>
    <t>Остеомиелит (уровень 3)</t>
  </si>
  <si>
    <t>Операции на желчном пузыре и желчевыводящих путях (уровень 1)</t>
  </si>
  <si>
    <t>Операции на желчном пузыре и желчевыводящих путях (уровень 2)</t>
  </si>
  <si>
    <t>Операции на желчном пузыре и желчевыводящих путях (уровень 3)</t>
  </si>
  <si>
    <t>Операции на желчном пузыре и желчевыводящих путях (уровень 4)</t>
  </si>
  <si>
    <t>Операции на печени и поджелудочной железе (уровень 1)</t>
  </si>
  <si>
    <t>Операции на печени и поджелудочной железе (уровень 2)</t>
  </si>
  <si>
    <t>Операции на пищеводе, желудке, двенадцатиперстной кишке (уровень 1)</t>
  </si>
  <si>
    <t>Операции на пищеводе, желудке, двенадцатиперстной кишке (уровень 2)</t>
  </si>
  <si>
    <t>Операции на пищеводе, желудке, двенадцатиперстной кишке (уровень 3)</t>
  </si>
  <si>
    <t>Аппендэктомия, взрослые (уровень 1)</t>
  </si>
  <si>
    <t>Аппендэктомия, взрослые (уровень 2)</t>
  </si>
  <si>
    <t>Операции по поводу грыж, взрослые (уровень 1)</t>
  </si>
  <si>
    <t>Операции по поводу грыж, взрослые (уровень 2)</t>
  </si>
  <si>
    <t>Операции по поводу грыж, взрослые (уровень 3)</t>
  </si>
  <si>
    <t>Другие операции на органах брюшной полости (уровень 1)</t>
  </si>
  <si>
    <t>Другие операции на органах брюшной полости (уровень 2)</t>
  </si>
  <si>
    <t>Другие операции на органах брюшной полости (уровень 3)</t>
  </si>
  <si>
    <t>Операции на органах  полости рта (уровень 1)</t>
  </si>
  <si>
    <t>Операции на органах  полости рта (уровень 2)</t>
  </si>
  <si>
    <t>Операции на органах  полости рта  (уровень 3)</t>
  </si>
  <si>
    <t>Операции на органах  полости рта  (уровень 4)</t>
  </si>
  <si>
    <t>Сахарный диабет, взрослые (уровень 1)</t>
  </si>
  <si>
    <t>Сахарный диабет, взрослые (уровень 2)</t>
  </si>
  <si>
    <t>Другие болезни эндокринной системы, взрослые (уровень 1)</t>
  </si>
  <si>
    <t>Другие болезни эндокринной системы, взрослые (уровень 2)</t>
  </si>
  <si>
    <t>Медицинская реабилитация детей, перенесших заболевания перинатального периода</t>
  </si>
  <si>
    <t>Медицинская реабилитация детей с нарушениями слуха без замены речевого процессора системы кохлеарной имплантации</t>
  </si>
  <si>
    <t>Медицинская реабилитация детей с поражениями центральной нервной системы</t>
  </si>
  <si>
    <t>Медицинская реабилитация детей после хирургической коррекции врожденных пороков развития органов и систем</t>
  </si>
  <si>
    <t>Инфаркт мозга (уровень 2)</t>
  </si>
  <si>
    <t>Замена речевого процессора</t>
  </si>
  <si>
    <t>Акушерское дело</t>
  </si>
  <si>
    <t>Грипп, вирус гриппа идентифицирован</t>
  </si>
  <si>
    <t>Инфаркт мозга (уровень 3)</t>
  </si>
  <si>
    <t>Операции на женских половых органах  при злокачественных новообразованиях (уровень 3)</t>
  </si>
  <si>
    <t>Операции при злокачественных новообразованиях почки и мочевыделительной системы (уровень 3)</t>
  </si>
  <si>
    <t>Операции при злокачественных новообразованиях кожи (уровень 3)</t>
  </si>
  <si>
    <t>Операции при злокачественном новообразовании щитовидной железы (уровень 1)</t>
  </si>
  <si>
    <t>Операции при злокачественном новообразовании щитовидной железы (уровень 2)</t>
  </si>
  <si>
    <t>Мастэктомия, другие операции при злокачественном новообразовании молочной железы  (уровень 1)</t>
  </si>
  <si>
    <t>Мастэктомия, другие операции при злокачественном новообразовании молочной железы  (уровень 2)</t>
  </si>
  <si>
    <t>Операции при злокачественном новобразовании желчного пузыря, желчных протоков (уровень 1)</t>
  </si>
  <si>
    <t>Операции при злокачественном новобразовании желчного пузыря, желчных протоков (уровень 2)</t>
  </si>
  <si>
    <t>Операции при злокачественном новообразовании пищевода, желудка (уровень 1)</t>
  </si>
  <si>
    <t>Операции при злокачественном новообразовании пищевода, желудка (уровень 2)</t>
  </si>
  <si>
    <t>Операции при злокачественном новообразовании пищевода, желудка (уровень 3)</t>
  </si>
  <si>
    <t>Злокачественое новообразование без специального противоопухолевого лечения</t>
  </si>
  <si>
    <t>Комплексное лечение с применением препаратов иммуноглобулина</t>
  </si>
  <si>
    <t>Медицинская реабилитация</t>
  </si>
  <si>
    <t>Медицинская реабилитация детей с онкологическими, гематологическими и иммунологическими заболеваниями в тяжелых формах продолжительного течения</t>
  </si>
  <si>
    <t>Код МО</t>
  </si>
  <si>
    <t>Новообразования доброкачественные, in situ, неопределенного и неуточненного характера органов пищеварения</t>
  </si>
  <si>
    <t>Панкреатит с синдромом органной дисфункции</t>
  </si>
  <si>
    <t>Другие болезни крови и кроветворных органов (уровень 2)</t>
  </si>
  <si>
    <t>Сепсис с синдромом органной дисфункции</t>
  </si>
  <si>
    <t>Лекарственная терапия при злокачественных новообразованиях (кроме лимфоидной и кроветворной тканей), взрослые (уровень 1)</t>
  </si>
  <si>
    <t>Лекарственная терапия при злокачественных новообразованиях (кроме лимфоидной и кроветворной тканей), взрослые (уровень 2)</t>
  </si>
  <si>
    <t>Лекарственная терапия при злокачественных новообразованиях (кроме лимфоидной и кроветворной тканей), взрослые (уровень 3)</t>
  </si>
  <si>
    <t>Лекарственная терапия при злокачественных новообразованиях (кроме лимфоидной и кроветворной тканей), взрослые (уровень 4)</t>
  </si>
  <si>
    <t>Лекарственная терапия при злокачественных новообразованиях (кроме лимфоидной и кроветворной тканей), взрослые (уровень 5)</t>
  </si>
  <si>
    <t>Лекарственная терапия при злокачественных новообразованиях (кроме лимфоидной и кроветворной тканей), взрослые (уровень 6)</t>
  </si>
  <si>
    <t>Лекарственная терапия при злокачественных новообразованиях (кроме лимфоидной и кроветворной тканей), взрослые (уровень 7)</t>
  </si>
  <si>
    <t>Лекарственная терапия при злокачественных новообразованиях (кроме лимфоидной и кроветворной тканей), взрослые (уровень 8)</t>
  </si>
  <si>
    <t>Лекарственная терапия при злокачественных новообразованиях (кроме лимфоидной и кроветворной тканей), взрослые (уровень 9)</t>
  </si>
  <si>
    <t>Лекарственная терапия при злокачественных новообразованиях (кроме лимфоидной и кроветворной тканей), взрослые (уровень 10)</t>
  </si>
  <si>
    <t>Лекарственная терапия при доброкачественных заболеваниях крови и пузырном заносе</t>
  </si>
  <si>
    <t>Отравления и другие воздействия внешних причин</t>
  </si>
  <si>
    <t>Отравления и другие воздействия внешних причин с синдромом органной дисфункции</t>
  </si>
  <si>
    <t>Доброкачественные новообразования, новообразования in situ кожи, жировой ткани и другие болезни кожи</t>
  </si>
  <si>
    <t>Ожоги (уровень 4, 5) с синдромом органной дисфункции</t>
  </si>
  <si>
    <t>Интенсивная терапия пациентов с нейрогенными нарушениями жизненно-важных функций, нуждающихся в их длительном искусственном замещении</t>
  </si>
  <si>
    <t>Реинфузия аутокрови</t>
  </si>
  <si>
    <t>Балонная внутриаортальная контрпульсация</t>
  </si>
  <si>
    <t>Экстракорпоральная мембранная оксигенация</t>
  </si>
  <si>
    <t>Медицинская реабилитация пациентов с заболеваниями центральной нервной системы (4 балла по ШРМ)</t>
  </si>
  <si>
    <t>Медицинская реабилитация пациентов с заболеваниями центральной нервной системы (5 баллов по ШРМ)</t>
  </si>
  <si>
    <t>Медицинская реабилитация пациентов с заболеваниями центральной нервной системы (6 баллов по ШРМ)</t>
  </si>
  <si>
    <t>Медицинская реабилитация пациентов с заболеваниями опорно-двигательного аппарата и периферической нервной системы (5 баллов по ШРМ)</t>
  </si>
  <si>
    <t>Гериатрия</t>
  </si>
  <si>
    <t>Другие болезни крови и кроветворных органов (уровень 1)</t>
  </si>
  <si>
    <t>Медицинская реабилитация пациентов с заболеваниями центральной нервной системы (3 балла по ШРМ)</t>
  </si>
  <si>
    <t>Медицинская реабилитация пациентов с заболеваниями опорно-двигательного аппарата и периферической нервной системы (4 баллов по ШРМ)</t>
  </si>
  <si>
    <t>Медицинская реабилитация пациентов с заболеваниями опорно-двигательного аппарата и периферической нервной системы (3 балла по ШРМ)</t>
  </si>
  <si>
    <t>Медицинская кардиореабилитация (3 балла по ШРМ)</t>
  </si>
  <si>
    <t>Медицинская кардиореабилитация (4 балла по ШРМ)</t>
  </si>
  <si>
    <t>Медицинская кардиореабилитация (5 балла по ШРМ)</t>
  </si>
  <si>
    <t>Медицинская реабилитация пациентов при других соматических заболеваниях (3 балла по ШРМ)</t>
  </si>
  <si>
    <t>Медицинская реабилитация пациентов при других соматических заболеваниях (4 балла по ШРМ)</t>
  </si>
  <si>
    <t>Медицинская реабилитация пациентов при других соматических заболеваниях (5 балла по ШРМ)</t>
  </si>
  <si>
    <t>№</t>
  </si>
  <si>
    <t xml:space="preserve">КУ (управленческий коэффициент)с </t>
  </si>
  <si>
    <t>КУСмо c 01.01.2019</t>
  </si>
  <si>
    <t>st01.001</t>
  </si>
  <si>
    <t>st02.001</t>
  </si>
  <si>
    <t>st02.002</t>
  </si>
  <si>
    <t>st02.003</t>
  </si>
  <si>
    <t>st02.004</t>
  </si>
  <si>
    <t>st02.005</t>
  </si>
  <si>
    <t>st02.006</t>
  </si>
  <si>
    <t>st02.007</t>
  </si>
  <si>
    <t>st02.008</t>
  </si>
  <si>
    <t>st02.009</t>
  </si>
  <si>
    <t>st02.010</t>
  </si>
  <si>
    <t>st02.011</t>
  </si>
  <si>
    <t>st02.012</t>
  </si>
  <si>
    <t>st02.013</t>
  </si>
  <si>
    <t>st03.001</t>
  </si>
  <si>
    <t>st03.002</t>
  </si>
  <si>
    <t>st04.001</t>
  </si>
  <si>
    <t>st04.002</t>
  </si>
  <si>
    <t>st04.003</t>
  </si>
  <si>
    <t>st04.004</t>
  </si>
  <si>
    <t>st04.005</t>
  </si>
  <si>
    <t>st04.006</t>
  </si>
  <si>
    <t>st05.001</t>
  </si>
  <si>
    <t>st05.002</t>
  </si>
  <si>
    <t>st05.003</t>
  </si>
  <si>
    <t>st05.004</t>
  </si>
  <si>
    <t>st05.005</t>
  </si>
  <si>
    <t>st05.008</t>
  </si>
  <si>
    <t>st06.001</t>
  </si>
  <si>
    <t>st06.002</t>
  </si>
  <si>
    <t>st06.003</t>
  </si>
  <si>
    <t>st07.001</t>
  </si>
  <si>
    <t>st08.001</t>
  </si>
  <si>
    <t>st09.001</t>
  </si>
  <si>
    <t>st09.002</t>
  </si>
  <si>
    <t>st09.003</t>
  </si>
  <si>
    <t>st09.004</t>
  </si>
  <si>
    <t>st09.005</t>
  </si>
  <si>
    <t>st09.006</t>
  </si>
  <si>
    <t>st09.007</t>
  </si>
  <si>
    <t>st09.008</t>
  </si>
  <si>
    <t>st09.009</t>
  </si>
  <si>
    <t>st09.010</t>
  </si>
  <si>
    <t>st10.001</t>
  </si>
  <si>
    <t>st10.002</t>
  </si>
  <si>
    <t>st10.003</t>
  </si>
  <si>
    <t>st10.004</t>
  </si>
  <si>
    <t>st10.005</t>
  </si>
  <si>
    <t>st10.006</t>
  </si>
  <si>
    <t>st10.007</t>
  </si>
  <si>
    <t>st11.001</t>
  </si>
  <si>
    <t>st11.002</t>
  </si>
  <si>
    <t>st11.003</t>
  </si>
  <si>
    <t>st11.004</t>
  </si>
  <si>
    <t>st12.001</t>
  </si>
  <si>
    <t>st12.002</t>
  </si>
  <si>
    <t>st12.003</t>
  </si>
  <si>
    <t>st12.004</t>
  </si>
  <si>
    <t>st12.005</t>
  </si>
  <si>
    <t>st12.006</t>
  </si>
  <si>
    <t>st12.007</t>
  </si>
  <si>
    <t>st12.008</t>
  </si>
  <si>
    <t>st12.009</t>
  </si>
  <si>
    <t>st12.010</t>
  </si>
  <si>
    <t>st12.011</t>
  </si>
  <si>
    <t>st12.012</t>
  </si>
  <si>
    <t>st12.013</t>
  </si>
  <si>
    <t>Грипп и пневмония с синдромом органной дисфункции</t>
  </si>
  <si>
    <t>st12.014</t>
  </si>
  <si>
    <t>st13.001</t>
  </si>
  <si>
    <t>st13.002</t>
  </si>
  <si>
    <t>st13.004</t>
  </si>
  <si>
    <t>st13.005</t>
  </si>
  <si>
    <t>st13.006</t>
  </si>
  <si>
    <t>st13.007</t>
  </si>
  <si>
    <t>st14.001</t>
  </si>
  <si>
    <t>st14.002</t>
  </si>
  <si>
    <t>st14.003</t>
  </si>
  <si>
    <t>st15.001</t>
  </si>
  <si>
    <t>st15.002</t>
  </si>
  <si>
    <t>st15.003</t>
  </si>
  <si>
    <t>st15.004</t>
  </si>
  <si>
    <t>st15.005</t>
  </si>
  <si>
    <t>st15.007</t>
  </si>
  <si>
    <t>st15.008</t>
  </si>
  <si>
    <t>Неврологические заболевания, лечение с применением ботулотоксина (уровень 1)</t>
  </si>
  <si>
    <t>st15.009</t>
  </si>
  <si>
    <t>Неврологические заболевания, лечение с применением ботулотоксина (уровень 2)</t>
  </si>
  <si>
    <t>st15.010</t>
  </si>
  <si>
    <t>st15.011</t>
  </si>
  <si>
    <t>st15.012</t>
  </si>
  <si>
    <t>st15.013</t>
  </si>
  <si>
    <t>st15.014</t>
  </si>
  <si>
    <t>st15.015</t>
  </si>
  <si>
    <t>st15.016</t>
  </si>
  <si>
    <t>st15.017</t>
  </si>
  <si>
    <t>st16.001</t>
  </si>
  <si>
    <t>st16.002</t>
  </si>
  <si>
    <t>st16.003</t>
  </si>
  <si>
    <t>st16.004</t>
  </si>
  <si>
    <t>st16.005</t>
  </si>
  <si>
    <t>st16.006</t>
  </si>
  <si>
    <t>st16.007</t>
  </si>
  <si>
    <t>st16.008</t>
  </si>
  <si>
    <t>st16.009</t>
  </si>
  <si>
    <t>st16.010</t>
  </si>
  <si>
    <t>st16.011</t>
  </si>
  <si>
    <t>st16.012</t>
  </si>
  <si>
    <t>st17.001</t>
  </si>
  <si>
    <t>st17.002</t>
  </si>
  <si>
    <t>st17.003</t>
  </si>
  <si>
    <t>st17.004</t>
  </si>
  <si>
    <t>st17.005</t>
  </si>
  <si>
    <t>st17.006</t>
  </si>
  <si>
    <t>st17.007</t>
  </si>
  <si>
    <t>st18.001</t>
  </si>
  <si>
    <t>st18.002</t>
  </si>
  <si>
    <t>st18.003</t>
  </si>
  <si>
    <t>st19.001</t>
  </si>
  <si>
    <t>st19.002</t>
  </si>
  <si>
    <t>st19.003</t>
  </si>
  <si>
    <t>st19.004</t>
  </si>
  <si>
    <t>st19.005</t>
  </si>
  <si>
    <t>st19.006</t>
  </si>
  <si>
    <t>st19.007</t>
  </si>
  <si>
    <t>st19.008</t>
  </si>
  <si>
    <t>st19.009</t>
  </si>
  <si>
    <t>st19.010</t>
  </si>
  <si>
    <t>st19.011</t>
  </si>
  <si>
    <t>st19.012</t>
  </si>
  <si>
    <t>st19.013</t>
  </si>
  <si>
    <t>st19.014</t>
  </si>
  <si>
    <t>st19.015</t>
  </si>
  <si>
    <t>st19.016</t>
  </si>
  <si>
    <t>st19.017</t>
  </si>
  <si>
    <t>st19.018</t>
  </si>
  <si>
    <t>st19.019</t>
  </si>
  <si>
    <t>st19.020</t>
  </si>
  <si>
    <t>st19.021</t>
  </si>
  <si>
    <t>st19.022</t>
  </si>
  <si>
    <t>st19.023</t>
  </si>
  <si>
    <t>st19.024</t>
  </si>
  <si>
    <t>st19.025</t>
  </si>
  <si>
    <t>st19.026</t>
  </si>
  <si>
    <t>st19.037</t>
  </si>
  <si>
    <t>st19.038</t>
  </si>
  <si>
    <t>Лучевая терапия (уровень 4)</t>
  </si>
  <si>
    <t>Лучевая терапия (уровень 5)</t>
  </si>
  <si>
    <t>Лучевая терапия (уровень 6)</t>
  </si>
  <si>
    <t>Лучевая терапия (уровень 7)</t>
  </si>
  <si>
    <t>Лучевая терапия (уровень 8)</t>
  </si>
  <si>
    <t>Лучевая терапия в сочетании с лекарственной терапией (уровень 1)</t>
  </si>
  <si>
    <t>Лучевая терапия в сочетании с лекарственной терапией (уровень 2)</t>
  </si>
  <si>
    <t>Лучевая терапия в сочетании с лекарственной терапией (уровень 3)</t>
  </si>
  <si>
    <t>Лучевая терапия в сочетании с лекарственной терапией (уровень 4)</t>
  </si>
  <si>
    <t>Лучевая терапия в сочетании с лекарственной терапией (уровень 5)</t>
  </si>
  <si>
    <t>Лучевая терапия в сочетании с лекарственной терапией (уровень 6)</t>
  </si>
  <si>
    <t>Лучевая терапия в сочетании с лекарственной терапией (уровень 7)</t>
  </si>
  <si>
    <t>st20.001</t>
  </si>
  <si>
    <t>st20.002</t>
  </si>
  <si>
    <t>st20.003</t>
  </si>
  <si>
    <t>st20.004</t>
  </si>
  <si>
    <t>st20.005</t>
  </si>
  <si>
    <t>st20.006</t>
  </si>
  <si>
    <t>st20.007</t>
  </si>
  <si>
    <t>st20.008</t>
  </si>
  <si>
    <t>st20.009</t>
  </si>
  <si>
    <t>st20.010</t>
  </si>
  <si>
    <t>st21.001</t>
  </si>
  <si>
    <t>st21.002</t>
  </si>
  <si>
    <t>st21.003</t>
  </si>
  <si>
    <t>st21.004</t>
  </si>
  <si>
    <t>st21.005</t>
  </si>
  <si>
    <t>st21.006</t>
  </si>
  <si>
    <t>st21.007</t>
  </si>
  <si>
    <t>st21.008</t>
  </si>
  <si>
    <t>st22.001</t>
  </si>
  <si>
    <t>st22.002</t>
  </si>
  <si>
    <t>st22.003</t>
  </si>
  <si>
    <t>st22.004</t>
  </si>
  <si>
    <t>st23.001</t>
  </si>
  <si>
    <t>st23.002</t>
  </si>
  <si>
    <t>st23.003</t>
  </si>
  <si>
    <t>st23.004</t>
  </si>
  <si>
    <t>st23.005</t>
  </si>
  <si>
    <t>st23.006</t>
  </si>
  <si>
    <t>st24.001</t>
  </si>
  <si>
    <t>st24.002</t>
  </si>
  <si>
    <t>st24.003</t>
  </si>
  <si>
    <t>st24.004</t>
  </si>
  <si>
    <t>st25.001</t>
  </si>
  <si>
    <t>st25.002</t>
  </si>
  <si>
    <t>st25.003</t>
  </si>
  <si>
    <t>st25.004</t>
  </si>
  <si>
    <t>st25.005</t>
  </si>
  <si>
    <t>st25.006</t>
  </si>
  <si>
    <t>st25.007</t>
  </si>
  <si>
    <t>st25.008</t>
  </si>
  <si>
    <t>st25.009</t>
  </si>
  <si>
    <t>st25.010</t>
  </si>
  <si>
    <t>st25.011</t>
  </si>
  <si>
    <t>st25.012</t>
  </si>
  <si>
    <t>st26.001</t>
  </si>
  <si>
    <t>st27.001</t>
  </si>
  <si>
    <t>st27.002</t>
  </si>
  <si>
    <t>st27.003</t>
  </si>
  <si>
    <t>st27.004</t>
  </si>
  <si>
    <t>st27.005</t>
  </si>
  <si>
    <t>st27.006</t>
  </si>
  <si>
    <t>st27.007</t>
  </si>
  <si>
    <t>st27.008</t>
  </si>
  <si>
    <t>st27.009</t>
  </si>
  <si>
    <t>st27.010</t>
  </si>
  <si>
    <t>st27.011</t>
  </si>
  <si>
    <t>st27.012</t>
  </si>
  <si>
    <t>st27.013</t>
  </si>
  <si>
    <t>st27.014</t>
  </si>
  <si>
    <t>st28.001</t>
  </si>
  <si>
    <t>st28.002</t>
  </si>
  <si>
    <t>st28.003</t>
  </si>
  <si>
    <t>st28.004</t>
  </si>
  <si>
    <t>st28.005</t>
  </si>
  <si>
    <t>st29.001</t>
  </si>
  <si>
    <t>st29.002</t>
  </si>
  <si>
    <t>st29.003</t>
  </si>
  <si>
    <t>st29.004</t>
  </si>
  <si>
    <t>st29.005</t>
  </si>
  <si>
    <t>st29.006</t>
  </si>
  <si>
    <t>st29.007</t>
  </si>
  <si>
    <t>st29.008</t>
  </si>
  <si>
    <t>st29.009</t>
  </si>
  <si>
    <t>st29.010</t>
  </si>
  <si>
    <t>st29.011</t>
  </si>
  <si>
    <t>st29.012</t>
  </si>
  <si>
    <t>st29.013</t>
  </si>
  <si>
    <t>st30.001</t>
  </si>
  <si>
    <t>st30.002</t>
  </si>
  <si>
    <t>st30.003</t>
  </si>
  <si>
    <t>st30.004</t>
  </si>
  <si>
    <t>st30.005</t>
  </si>
  <si>
    <t>st30.006</t>
  </si>
  <si>
    <t>st30.007</t>
  </si>
  <si>
    <t>st30.008</t>
  </si>
  <si>
    <t>st30.009</t>
  </si>
  <si>
    <t>st30.010</t>
  </si>
  <si>
    <t>st30.011</t>
  </si>
  <si>
    <t>st30.012</t>
  </si>
  <si>
    <t>st30.013</t>
  </si>
  <si>
    <t>st30.014</t>
  </si>
  <si>
    <t>st30.015</t>
  </si>
  <si>
    <t>st31.001</t>
  </si>
  <si>
    <t>st31.002</t>
  </si>
  <si>
    <t>st31.003</t>
  </si>
  <si>
    <t>st31.004</t>
  </si>
  <si>
    <t>st31.005</t>
  </si>
  <si>
    <t>st31.006</t>
  </si>
  <si>
    <t>st31.007</t>
  </si>
  <si>
    <t>st31.008</t>
  </si>
  <si>
    <t>st31.009</t>
  </si>
  <si>
    <t>st31.010</t>
  </si>
  <si>
    <t>st31.011</t>
  </si>
  <si>
    <t>st31.012</t>
  </si>
  <si>
    <t>st31.013</t>
  </si>
  <si>
    <t>st31.014</t>
  </si>
  <si>
    <t>st31.015</t>
  </si>
  <si>
    <t>st31.016</t>
  </si>
  <si>
    <t>st31.017</t>
  </si>
  <si>
    <t>st31.018</t>
  </si>
  <si>
    <t>st31.019</t>
  </si>
  <si>
    <t>st32.001</t>
  </si>
  <si>
    <t>st32.002</t>
  </si>
  <si>
    <t>st32.003</t>
  </si>
  <si>
    <t>st32.004</t>
  </si>
  <si>
    <t>st32.005</t>
  </si>
  <si>
    <t>st32.006</t>
  </si>
  <si>
    <t>st32.007</t>
  </si>
  <si>
    <t>st32.008</t>
  </si>
  <si>
    <t>st32.009</t>
  </si>
  <si>
    <t>st32.010</t>
  </si>
  <si>
    <t>st32.011</t>
  </si>
  <si>
    <t>st32.012</t>
  </si>
  <si>
    <t>st32.013</t>
  </si>
  <si>
    <t>st32.014</t>
  </si>
  <si>
    <t>st32.015</t>
  </si>
  <si>
    <t>st32.016</t>
  </si>
  <si>
    <t>st32.017</t>
  </si>
  <si>
    <t>st32.018</t>
  </si>
  <si>
    <t>st33.001</t>
  </si>
  <si>
    <t>st33.002</t>
  </si>
  <si>
    <t>st33.003</t>
  </si>
  <si>
    <t>st33.004</t>
  </si>
  <si>
    <t>st33.005</t>
  </si>
  <si>
    <t>st33.006</t>
  </si>
  <si>
    <t>st33.007</t>
  </si>
  <si>
    <t>st33.008</t>
  </si>
  <si>
    <t>st34.001</t>
  </si>
  <si>
    <t>st34.002</t>
  </si>
  <si>
    <t>st34.003</t>
  </si>
  <si>
    <t>st34.004</t>
  </si>
  <si>
    <t>st34.005</t>
  </si>
  <si>
    <t>st35.001</t>
  </si>
  <si>
    <t>st35.002</t>
  </si>
  <si>
    <t>st35.003</t>
  </si>
  <si>
    <t>st35.004</t>
  </si>
  <si>
    <t>st35.005</t>
  </si>
  <si>
    <t>st35.006</t>
  </si>
  <si>
    <t>st35.007</t>
  </si>
  <si>
    <t>st35.008</t>
  </si>
  <si>
    <t>st35.009</t>
  </si>
  <si>
    <t>st36.001</t>
  </si>
  <si>
    <t>st36.002</t>
  </si>
  <si>
    <t>st36.003</t>
  </si>
  <si>
    <t>Лечение с применением генно-инженерных биологических препаратов и селективных иммунодепрессантов</t>
  </si>
  <si>
    <t>st36.004</t>
  </si>
  <si>
    <t>st36.005</t>
  </si>
  <si>
    <t>st36.006</t>
  </si>
  <si>
    <t>st36.007</t>
  </si>
  <si>
    <t>st36.008</t>
  </si>
  <si>
    <t>st36.009</t>
  </si>
  <si>
    <t>st36.010</t>
  </si>
  <si>
    <t>st36.011</t>
  </si>
  <si>
    <t>st36.012</t>
  </si>
  <si>
    <t>st37.001</t>
  </si>
  <si>
    <t>st37.002</t>
  </si>
  <si>
    <t>st37.003</t>
  </si>
  <si>
    <t>st37.004</t>
  </si>
  <si>
    <t>st37.005</t>
  </si>
  <si>
    <t>st37.006</t>
  </si>
  <si>
    <t>st37.007</t>
  </si>
  <si>
    <t>st37.008</t>
  </si>
  <si>
    <t>st37.009</t>
  </si>
  <si>
    <t>st37.010</t>
  </si>
  <si>
    <t>st37.011</t>
  </si>
  <si>
    <t>st37.012</t>
  </si>
  <si>
    <t>st37.013</t>
  </si>
  <si>
    <t>st37.014</t>
  </si>
  <si>
    <t>st37.015</t>
  </si>
  <si>
    <t>st37.016</t>
  </si>
  <si>
    <t>st37.017</t>
  </si>
  <si>
    <t>st37.018</t>
  </si>
  <si>
    <t>st38.001</t>
  </si>
  <si>
    <t>Наименование МО</t>
  </si>
  <si>
    <t>в т.ч. План по взрослому населению</t>
  </si>
  <si>
    <t>в т.ч. План по детскому населению</t>
  </si>
  <si>
    <t>с 01.01.2020</t>
  </si>
  <si>
    <t>базовая ставка на 2020</t>
  </si>
  <si>
    <t>КУ (управленческий коэффициент)с 01.01.2020</t>
  </si>
  <si>
    <t>Таблица 5</t>
  </si>
  <si>
    <t>st08.002</t>
  </si>
  <si>
    <t>st08.003</t>
  </si>
  <si>
    <t>st15.018</t>
  </si>
  <si>
    <t>st15.019</t>
  </si>
  <si>
    <t>Эпилепсия (уровень 3)</t>
  </si>
  <si>
    <t>st15.020</t>
  </si>
  <si>
    <t>Эпилепсия (уровень 4)</t>
  </si>
  <si>
    <t>Лекарственная терапия при злокачественных новообразованиях (кроме лимфоидной и кроветворной тканей), взрослые (уровень 11)</t>
  </si>
  <si>
    <t>Лекарственная терапия при злокачественных новообразованиях (кроме лимфоидной и кроветворной тканей), взрослые (уровень 12)</t>
  </si>
  <si>
    <t>Лекарственная терапия при злокачественных новообразованиях (кроме лимфоидной и кроветворной тканей), взрослые (уровень 13)</t>
  </si>
  <si>
    <t>st21.005.1</t>
  </si>
  <si>
    <t>Операции на органе зрения (уровень 5) подуровень 1</t>
  </si>
  <si>
    <t>st21.005.2</t>
  </si>
  <si>
    <t>Операции на органе зрения (уровень 5) подуровень 2</t>
  </si>
  <si>
    <t>st21.005.3</t>
  </si>
  <si>
    <t>Операции на органе зрения (уровень 5) подуровень 3</t>
  </si>
  <si>
    <t>st21.005.4</t>
  </si>
  <si>
    <t>Операции на органе зрения (уровень 5) подуровень 4</t>
  </si>
  <si>
    <t>Соматические заболевания, осложненные старческой астенией</t>
  </si>
  <si>
    <t>Объемы  медицинской помощи в условиях круглосуточного стационара на 2022 год в разрезе клинико-профильных / клинико-статистических групп заболеваний</t>
  </si>
  <si>
    <t>план 2022 года</t>
  </si>
  <si>
    <t>st12.015</t>
  </si>
  <si>
    <t>Коронавирусная инфекция COVID-19 (уровень 1) Легкое течение</t>
  </si>
  <si>
    <t>st12.016</t>
  </si>
  <si>
    <t>Коронавирусная инфекция COVID-19 (уровень 2) Среднетяжелое течение</t>
  </si>
  <si>
    <t>st12.017</t>
  </si>
  <si>
    <t>Коронавирусная инфекция COVID-19 (уровень 3) Тяжелое течение</t>
  </si>
  <si>
    <t>st12.018</t>
  </si>
  <si>
    <t>Коронавирусная инфекция COVID-19 (уровень 4) Крайнетяжелое течение</t>
  </si>
  <si>
    <t>st12.019</t>
  </si>
  <si>
    <t>Коронавирусная инфекция COVID-19 (долечивание)</t>
  </si>
  <si>
    <t>st13.008</t>
  </si>
  <si>
    <t>Инфаркт миокарда, легочная эмболия, лечение с применением тромболитической терапии (уровень 1)</t>
  </si>
  <si>
    <t>st13.009</t>
  </si>
  <si>
    <t>Инфаркт миокарда, легочная эмболия, лечение с применением тромболитической терапии (уровень 2)</t>
  </si>
  <si>
    <t>st13.010</t>
  </si>
  <si>
    <t>Инфаркт миокарда, легочная эмболия, лечение с применением тромболитической терапии (уровень 3)</t>
  </si>
  <si>
    <t>Фебрильная нейтропения, агранулоцитоз вследствие проведения лекарственной терапии злокачественных новообразований</t>
  </si>
  <si>
    <t>Установка, замена порт системы (катетера) для лекарственной терапии злокачественных новообразований</t>
  </si>
  <si>
    <t>st19.062</t>
  </si>
  <si>
    <t>st19.063</t>
  </si>
  <si>
    <t>st19.064</t>
  </si>
  <si>
    <t>st19.065</t>
  </si>
  <si>
    <t>st19.066</t>
  </si>
  <si>
    <t>st19.067</t>
  </si>
  <si>
    <t>st19.068</t>
  </si>
  <si>
    <t>st19.069</t>
  </si>
  <si>
    <t>st19.070</t>
  </si>
  <si>
    <t>st19.071</t>
  </si>
  <si>
    <t>st19.072</t>
  </si>
  <si>
    <t>st19.073</t>
  </si>
  <si>
    <t>st19.074</t>
  </si>
  <si>
    <t>st19.075</t>
  </si>
  <si>
    <t>st19.076</t>
  </si>
  <si>
    <t>st19.077</t>
  </si>
  <si>
    <t>st19.078</t>
  </si>
  <si>
    <t>st19.079</t>
  </si>
  <si>
    <t>st19.080</t>
  </si>
  <si>
    <t>st19.081</t>
  </si>
  <si>
    <t>st19.082</t>
  </si>
  <si>
    <t>st19.083</t>
  </si>
  <si>
    <t>st19.084</t>
  </si>
  <si>
    <t>st19.085</t>
  </si>
  <si>
    <t>st19.086</t>
  </si>
  <si>
    <t>st19.087</t>
  </si>
  <si>
    <t>st19.088</t>
  </si>
  <si>
    <t>st19.089</t>
  </si>
  <si>
    <t>st19.090</t>
  </si>
  <si>
    <t>ЗНО лимфоидной и кроветворной тканей без специального противоопухолевого лечения, взрослые (уровень 1)</t>
  </si>
  <si>
    <t>st19.091</t>
  </si>
  <si>
    <t>ЗНО лимфоидной и кроветворной тканей без специального противоопухолевого лечения, взрослые (уровень 2)</t>
  </si>
  <si>
    <t>st19.092</t>
  </si>
  <si>
    <t>ЗНО лимфоидной и кроветворной тканей без специального противоопухолевого лечения, взрослые (уровень 3)</t>
  </si>
  <si>
    <t>st19.093</t>
  </si>
  <si>
    <t>ЗНО лимфоидной и кроветворной тканей без специального противоопухолевого лечения, взрослые (уровень 4)</t>
  </si>
  <si>
    <t>st19.094</t>
  </si>
  <si>
    <t>ЗНО лимфоидной и кроветворной тканей, лекарственная терапия, взрослые (уровень 1)</t>
  </si>
  <si>
    <t>st19.095</t>
  </si>
  <si>
    <t>ЗНО лимфоидной и кроветворной тканей, лекарственная терапия, взрослые (уровень 2)</t>
  </si>
  <si>
    <t>st19.096</t>
  </si>
  <si>
    <t>ЗНО лимфоидной и кроветворной тканей, лекарственная терапия, взрослые (уровень 3)</t>
  </si>
  <si>
    <t>st19.097</t>
  </si>
  <si>
    <t>ЗНО лимфоидной и кроветворной тканей, лекарственная терапия с применением отдельных препаратов (по перечню), взрослые (уровень 1)</t>
  </si>
  <si>
    <t>st19.098</t>
  </si>
  <si>
    <t>ЗНО лимфоидной и кроветворной тканей, лекарственная терапия с применением отдельных препаратов (по перечню), взрослые (уровень 2)</t>
  </si>
  <si>
    <t>st19.099</t>
  </si>
  <si>
    <t>ЗНО лимфоидной и кроветворной тканей, лекарственная терапия с применением отдельных препаратов (по перечню), взрослые (уровень 3)</t>
  </si>
  <si>
    <t>st19.100</t>
  </si>
  <si>
    <t>ЗНО лимфоидной и кроветворной тканей, лекарственная терапия с применением отдельных препаратов (по перечню), взрослые (уровень 4)</t>
  </si>
  <si>
    <t>st19.101</t>
  </si>
  <si>
    <t>ЗНО лимфоидной и кроветворной тканей, лекарственная терапия с применением отдельных препаратов (по перечню), взрослые (уровень 5)</t>
  </si>
  <si>
    <t>st19.102</t>
  </si>
  <si>
    <t>ЗНО лимфоидной и кроветворной тканей, лекарственная терапия с применением отдельных препаратов (по перечню), взрослые (уровень 6)</t>
  </si>
  <si>
    <t>st19.103</t>
  </si>
  <si>
    <t>Лучевые повреждения</t>
  </si>
  <si>
    <t>st19.104</t>
  </si>
  <si>
    <t>Эвисцерация малого таза при лучевых повреждениях</t>
  </si>
  <si>
    <t>214.1</t>
  </si>
  <si>
    <t>214.2</t>
  </si>
  <si>
    <t>214.3</t>
  </si>
  <si>
    <t>214.4</t>
  </si>
  <si>
    <t>st32.019</t>
  </si>
  <si>
    <t>Операции по поводу грыж, взрослые (уровень 4)</t>
  </si>
  <si>
    <t>st37.019</t>
  </si>
  <si>
    <t>Медицинская реабилитация после онкоортопедических операций</t>
  </si>
  <si>
    <t>st37.020</t>
  </si>
  <si>
    <t>Медицинская реабилитация по поводу постмастэктомического синдрома в онкологии</t>
  </si>
  <si>
    <t>st37.021</t>
  </si>
  <si>
    <t>Медицинская реабилитация после перенесенной коронавирусной инфекции COVID-19 (3 балла по ШРМ)</t>
  </si>
  <si>
    <t>st37.022</t>
  </si>
  <si>
    <t>Медицинская реабилитация после перенесенной коронавирусной инфекции COVID-19 (4 балла по ШРМ)</t>
  </si>
  <si>
    <t>st37.023</t>
  </si>
  <si>
    <t>Медицинская реабилитация после перенесенной коронавирусной инфекции COVID-19 (5 баллов по ШРМ)</t>
  </si>
  <si>
    <t>Код КСГ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</si>
</sst>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_р_._-;\-* #,##0_р_._-;_-* &quot;-&quot;_р_._-;_-@_-"/>
    <numFmt numFmtId="165" formatCode="_-* #,##0.00_р_._-;\-* #,##0.00_р_._-;_-* &quot;-&quot;??_р_._-;_-@_-"/>
    <numFmt numFmtId="166" formatCode="#,##0.0"/>
    <numFmt numFmtId="167" formatCode="0.000"/>
    <numFmt numFmtId="168" formatCode="#,##0.000"/>
    <numFmt numFmtId="169" formatCode="#,##0.0000"/>
    <numFmt numFmtId="170" formatCode="#,##0_ ;\-#,##0\ "/>
  </numFmts>
  <fonts count="3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2"/>
      <charset val="204"/>
    </font>
    <font>
      <sz val="10"/>
      <color indexed="8"/>
      <name val="Arial"/>
      <family val="2"/>
      <charset val="204"/>
    </font>
    <font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2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i/>
      <sz val="10"/>
      <name val="Times New Roman"/>
      <family val="2"/>
      <charset val="204"/>
    </font>
    <font>
      <sz val="10"/>
      <name val="Times New Roman"/>
      <family val="2"/>
      <charset val="204"/>
    </font>
    <font>
      <b/>
      <sz val="11"/>
      <color rgb="FFFF000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DBD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5" fillId="0" borderId="0" applyFill="0" applyBorder="0" applyProtection="0">
      <alignment wrapText="1"/>
      <protection locked="0"/>
    </xf>
    <xf numFmtId="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/>
    <xf numFmtId="0" fontId="16" fillId="0" borderId="0"/>
    <xf numFmtId="0" fontId="12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</cellStyleXfs>
  <cellXfs count="124">
    <xf numFmtId="0" fontId="0" fillId="0" borderId="0" xfId="0"/>
    <xf numFmtId="0" fontId="14" fillId="0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5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0" fontId="6" fillId="0" borderId="0" xfId="0" applyFont="1" applyFill="1" applyProtection="1">
      <protection locked="0"/>
    </xf>
    <xf numFmtId="1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Protection="1">
      <protection locked="0"/>
    </xf>
    <xf numFmtId="0" fontId="6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164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Protection="1">
      <protection locked="0"/>
    </xf>
    <xf numFmtId="170" fontId="8" fillId="0" borderId="1" xfId="50" applyNumberFormat="1" applyFont="1" applyFill="1" applyBorder="1" applyAlignment="1" applyProtection="1">
      <alignment vertical="center" wrapText="1"/>
      <protection locked="0"/>
    </xf>
    <xf numFmtId="166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165" fontId="7" fillId="4" borderId="1" xfId="50" applyFont="1" applyFill="1" applyBorder="1" applyAlignment="1" applyProtection="1">
      <alignment vertical="center" wrapText="1"/>
      <protection locked="0"/>
    </xf>
    <xf numFmtId="169" fontId="7" fillId="0" borderId="1" xfId="1" applyNumberFormat="1" applyFont="1" applyFill="1" applyBorder="1" applyAlignment="1" applyProtection="1">
      <alignment vertical="center" wrapText="1"/>
      <protection locked="0"/>
    </xf>
    <xf numFmtId="0" fontId="22" fillId="0" borderId="4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8" fillId="0" borderId="3" xfId="41" applyFont="1" applyFill="1" applyBorder="1" applyAlignment="1" applyProtection="1">
      <alignment vertical="center" wrapText="1"/>
      <protection locked="0"/>
    </xf>
    <xf numFmtId="166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9" fillId="0" borderId="1" xfId="41" applyNumberFormat="1" applyFont="1" applyFill="1" applyBorder="1" applyAlignment="1" applyProtection="1">
      <alignment horizontal="center" vertical="center" wrapText="1"/>
      <protection locked="0"/>
    </xf>
    <xf numFmtId="2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64" fontId="8" fillId="0" borderId="1" xfId="4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64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13" fillId="0" borderId="0" xfId="0" applyFont="1" applyFill="1" applyProtection="1">
      <protection locked="0"/>
    </xf>
    <xf numFmtId="4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4" fontId="8" fillId="5" borderId="1" xfId="1" applyNumberFormat="1" applyFont="1" applyFill="1" applyBorder="1" applyAlignment="1" applyProtection="1">
      <alignment horizontal="center" vertical="center" wrapText="1"/>
      <protection locked="0"/>
    </xf>
    <xf numFmtId="2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Protection="1">
      <protection locked="0"/>
    </xf>
    <xf numFmtId="0" fontId="8" fillId="6" borderId="1" xfId="0" applyFont="1" applyFill="1" applyBorder="1" applyAlignment="1" applyProtection="1">
      <alignment horizontal="center" vertical="center" wrapText="1"/>
      <protection locked="0"/>
    </xf>
    <xf numFmtId="2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2" fontId="28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Protection="1"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Fill="1" applyBorder="1" applyProtection="1">
      <protection locked="0"/>
    </xf>
    <xf numFmtId="0" fontId="8" fillId="0" borderId="3" xfId="1" applyFont="1" applyFill="1" applyBorder="1" applyAlignment="1" applyProtection="1">
      <alignment vertical="center" wrapText="1"/>
      <protection locked="0"/>
    </xf>
    <xf numFmtId="0" fontId="11" fillId="0" borderId="3" xfId="1" applyFont="1" applyFill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8" fillId="0" borderId="6" xfId="1" applyFont="1" applyFill="1" applyBorder="1" applyAlignment="1" applyProtection="1">
      <alignment vertical="center" wrapText="1"/>
      <protection locked="0"/>
    </xf>
    <xf numFmtId="164" fontId="8" fillId="0" borderId="5" xfId="4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Protection="1">
      <protection locked="0"/>
    </xf>
    <xf numFmtId="0" fontId="8" fillId="0" borderId="4" xfId="1" applyFont="1" applyFill="1" applyBorder="1" applyAlignment="1" applyProtection="1">
      <alignment vertical="center" wrapText="1"/>
      <protection locked="0"/>
    </xf>
    <xf numFmtId="164" fontId="8" fillId="0" borderId="7" xfId="41" applyNumberFormat="1" applyFont="1" applyFill="1" applyBorder="1" applyAlignment="1" applyProtection="1">
      <alignment horizontal="center" vertical="center" wrapText="1"/>
      <protection locked="0"/>
    </xf>
    <xf numFmtId="168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Protection="1">
      <protection locked="0"/>
    </xf>
    <xf numFmtId="2" fontId="28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6" borderId="1" xfId="41" applyNumberFormat="1" applyFont="1" applyFill="1" applyBorder="1" applyAlignment="1" applyProtection="1">
      <alignment horizontal="center" vertical="center" wrapText="1"/>
      <protection locked="0"/>
    </xf>
    <xf numFmtId="2" fontId="2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1" applyFont="1" applyFill="1" applyBorder="1" applyAlignment="1" applyProtection="1">
      <alignment horizontal="center" vertical="center"/>
      <protection locked="0"/>
    </xf>
    <xf numFmtId="168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Alignment="1" applyProtection="1">
      <alignment wrapText="1"/>
      <protection locked="0"/>
    </xf>
    <xf numFmtId="167" fontId="2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Fill="1" applyBorder="1" applyAlignment="1" applyProtection="1">
      <alignment horizontal="center" vertical="center" wrapText="1"/>
      <protection locked="0"/>
    </xf>
    <xf numFmtId="0" fontId="28" fillId="3" borderId="1" xfId="0" applyFont="1" applyFill="1" applyBorder="1" applyAlignment="1" applyProtection="1">
      <alignment horizontal="center" vertical="center" wrapText="1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164" fontId="8" fillId="0" borderId="3" xfId="1" applyNumberFormat="1" applyFont="1" applyFill="1" applyBorder="1" applyAlignment="1" applyProtection="1">
      <alignment vertical="center" wrapText="1"/>
      <protection locked="0"/>
    </xf>
    <xf numFmtId="0" fontId="29" fillId="0" borderId="1" xfId="0" applyFont="1" applyFill="1" applyBorder="1" applyProtection="1">
      <protection locked="0"/>
    </xf>
    <xf numFmtId="2" fontId="30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6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Protection="1">
      <protection locked="0"/>
    </xf>
    <xf numFmtId="0" fontId="21" fillId="4" borderId="1" xfId="0" applyFont="1" applyFill="1" applyBorder="1" applyAlignment="1" applyProtection="1">
      <alignment horizontal="center" vertical="center" wrapText="1"/>
      <protection locked="0"/>
    </xf>
    <xf numFmtId="2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1" fillId="4" borderId="1" xfId="1" applyNumberFormat="1" applyFont="1" applyFill="1" applyBorder="1" applyAlignment="1" applyProtection="1">
      <alignment horizontal="center" vertical="center" wrapText="1"/>
      <protection locked="0"/>
    </xf>
    <xf numFmtId="4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1" applyFont="1" applyFill="1" applyBorder="1" applyAlignment="1" applyProtection="1">
      <alignment vertical="center" wrapText="1"/>
      <protection locked="0"/>
    </xf>
    <xf numFmtId="166" fontId="10" fillId="4" borderId="1" xfId="1" applyNumberFormat="1" applyFont="1" applyFill="1" applyBorder="1" applyAlignment="1" applyProtection="1">
      <alignment horizontal="center" vertical="center" wrapText="1"/>
      <protection locked="0"/>
    </xf>
    <xf numFmtId="166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wrapText="1"/>
      <protection locked="0"/>
    </xf>
    <xf numFmtId="166" fontId="2" fillId="0" borderId="0" xfId="0" applyNumberFormat="1" applyFont="1" applyFill="1" applyAlignment="1" applyProtection="1">
      <alignment horizontal="center" wrapText="1"/>
      <protection locked="0"/>
    </xf>
    <xf numFmtId="0" fontId="11" fillId="0" borderId="3" xfId="1" applyFont="1" applyFill="1" applyBorder="1" applyAlignment="1" applyProtection="1">
      <alignment horizontal="center" vertical="center"/>
      <protection locked="0"/>
    </xf>
    <xf numFmtId="14" fontId="18" fillId="0" borderId="8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6" fillId="4" borderId="3" xfId="1" applyFont="1" applyFill="1" applyBorder="1" applyAlignment="1" applyProtection="1">
      <alignment horizontal="center" vertical="center"/>
    </xf>
    <xf numFmtId="0" fontId="6" fillId="4" borderId="3" xfId="41" applyFont="1" applyFill="1" applyBorder="1" applyAlignment="1" applyProtection="1">
      <alignment horizontal="center" vertical="center"/>
    </xf>
    <xf numFmtId="0" fontId="7" fillId="4" borderId="3" xfId="41" applyFont="1" applyFill="1" applyBorder="1" applyAlignment="1" applyProtection="1">
      <alignment vertical="center" wrapText="1"/>
    </xf>
    <xf numFmtId="164" fontId="7" fillId="4" borderId="1" xfId="41" applyNumberFormat="1" applyFont="1" applyFill="1" applyBorder="1" applyAlignment="1" applyProtection="1">
      <alignment vertical="center" wrapText="1"/>
    </xf>
    <xf numFmtId="164" fontId="7" fillId="4" borderId="1" xfId="41" applyNumberFormat="1" applyFont="1" applyFill="1" applyBorder="1" applyAlignment="1" applyProtection="1">
      <alignment horizontal="center" vertical="center" wrapText="1"/>
    </xf>
    <xf numFmtId="0" fontId="4" fillId="4" borderId="3" xfId="1" applyFont="1" applyFill="1" applyBorder="1" applyAlignment="1" applyProtection="1">
      <alignment horizontal="center" vertical="center"/>
    </xf>
    <xf numFmtId="0" fontId="4" fillId="4" borderId="3" xfId="41" applyFont="1" applyFill="1" applyBorder="1" applyAlignment="1" applyProtection="1">
      <alignment horizontal="center" vertical="center"/>
    </xf>
    <xf numFmtId="0" fontId="7" fillId="4" borderId="3" xfId="1" applyFont="1" applyFill="1" applyBorder="1" applyAlignment="1" applyProtection="1">
      <alignment vertical="center" wrapText="1"/>
    </xf>
    <xf numFmtId="0" fontId="7" fillId="4" borderId="3" xfId="1" applyFont="1" applyFill="1" applyBorder="1" applyAlignment="1" applyProtection="1">
      <alignment horizontal="left" vertical="center" wrapText="1"/>
    </xf>
    <xf numFmtId="164" fontId="7" fillId="4" borderId="1" xfId="1" applyNumberFormat="1" applyFont="1" applyFill="1" applyBorder="1" applyAlignment="1" applyProtection="1">
      <alignment horizontal="center" vertical="center" wrapText="1"/>
    </xf>
    <xf numFmtId="164" fontId="7" fillId="4" borderId="3" xfId="41" applyNumberFormat="1" applyFont="1" applyFill="1" applyBorder="1" applyAlignment="1" applyProtection="1">
      <alignment horizontal="center" vertical="center" wrapText="1"/>
    </xf>
    <xf numFmtId="0" fontId="21" fillId="4" borderId="3" xfId="1" applyFont="1" applyFill="1" applyBorder="1" applyAlignment="1" applyProtection="1">
      <alignment horizontal="center" vertical="center"/>
    </xf>
    <xf numFmtId="0" fontId="21" fillId="4" borderId="3" xfId="41" applyFont="1" applyFill="1" applyBorder="1" applyAlignment="1" applyProtection="1">
      <alignment horizontal="center" vertical="center"/>
    </xf>
    <xf numFmtId="0" fontId="21" fillId="4" borderId="3" xfId="1" applyFont="1" applyFill="1" applyBorder="1" applyAlignment="1" applyProtection="1">
      <alignment vertical="center" wrapText="1"/>
    </xf>
    <xf numFmtId="14" fontId="18" fillId="4" borderId="9" xfId="0" applyNumberFormat="1" applyFont="1" applyFill="1" applyBorder="1" applyAlignment="1" applyProtection="1">
      <alignment vertical="center"/>
    </xf>
    <xf numFmtId="14" fontId="18" fillId="4" borderId="3" xfId="0" applyNumberFormat="1" applyFont="1" applyFill="1" applyBorder="1" applyAlignment="1" applyProtection="1">
      <alignment vertical="center"/>
    </xf>
    <xf numFmtId="0" fontId="10" fillId="4" borderId="1" xfId="1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 textRotation="90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24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1" applyFont="1" applyFill="1" applyBorder="1" applyAlignment="1" applyProtection="1">
      <alignment horizontal="center" vertical="center" wrapText="1"/>
      <protection locked="0"/>
    </xf>
    <xf numFmtId="166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66" fontId="23" fillId="0" borderId="1" xfId="1" applyNumberFormat="1" applyFont="1" applyFill="1" applyBorder="1" applyAlignment="1" applyProtection="1">
      <alignment horizontal="center" vertical="center" wrapText="1"/>
      <protection locked="0"/>
    </xf>
    <xf numFmtId="170" fontId="8" fillId="0" borderId="1" xfId="41" applyNumberFormat="1" applyFont="1" applyFill="1" applyBorder="1" applyAlignment="1" applyProtection="1">
      <alignment horizontal="center" vertical="center" wrapText="1"/>
    </xf>
  </cellXfs>
  <cellStyles count="53">
    <cellStyle name="Normal_Sheet1" xfId="43"/>
    <cellStyle name="Обычный" xfId="0" builtinId="0"/>
    <cellStyle name="Обычный 2" xfId="1"/>
    <cellStyle name="Обычный 2 2" xfId="2"/>
    <cellStyle name="Обычный 2 3" xfId="44"/>
    <cellStyle name="Обычный 2 3 2" xfId="41"/>
    <cellStyle name="Обычный 3" xfId="3"/>
    <cellStyle name="Обычный 3 2" xfId="4"/>
    <cellStyle name="Обычный 3 2 2" xfId="39"/>
    <cellStyle name="Обычный 3 3" xfId="45"/>
    <cellStyle name="Обычный 3 3 2" xfId="42"/>
    <cellStyle name="Обычный 3 4" xfId="46"/>
    <cellStyle name="Обычный 3 5" xfId="47"/>
    <cellStyle name="Обычный 4" xfId="40"/>
    <cellStyle name="Обычный 4 2" xfId="48"/>
    <cellStyle name="Обычный 5" xfId="49"/>
    <cellStyle name="Обычный Лена" xfId="5"/>
    <cellStyle name="Процентный 2" xfId="6"/>
    <cellStyle name="Финансовый 10" xfId="7"/>
    <cellStyle name="Финансовый 11" xfId="8"/>
    <cellStyle name="Финансовый 12" xfId="9"/>
    <cellStyle name="Финансовый 13" xfId="10"/>
    <cellStyle name="Финансовый 14" xfId="11"/>
    <cellStyle name="Финансовый 15" xfId="12"/>
    <cellStyle name="Финансовый 16" xfId="13"/>
    <cellStyle name="Финансовый 17" xfId="14"/>
    <cellStyle name="Финансовый 18" xfId="15"/>
    <cellStyle name="Финансовый 19" xfId="16"/>
    <cellStyle name="Финансовый 2" xfId="17"/>
    <cellStyle name="Финансовый 2 2" xfId="50"/>
    <cellStyle name="Финансовый 20" xfId="18"/>
    <cellStyle name="Финансовый 21" xfId="19"/>
    <cellStyle name="Финансовый 22" xfId="20"/>
    <cellStyle name="Финансовый 23" xfId="21"/>
    <cellStyle name="Финансовый 24" xfId="22"/>
    <cellStyle name="Финансовый 25" xfId="23"/>
    <cellStyle name="Финансовый 26" xfId="24"/>
    <cellStyle name="Финансовый 27" xfId="25"/>
    <cellStyle name="Финансовый 28" xfId="26"/>
    <cellStyle name="Финансовый 29" xfId="27"/>
    <cellStyle name="Финансовый 3" xfId="28"/>
    <cellStyle name="Финансовый 3 2" xfId="51"/>
    <cellStyle name="Финансовый 3 3" xfId="52"/>
    <cellStyle name="Финансовый 30" xfId="29"/>
    <cellStyle name="Финансовый 31" xfId="30"/>
    <cellStyle name="Финансовый 32" xfId="31"/>
    <cellStyle name="Финансовый 33" xfId="32"/>
    <cellStyle name="Финансовый 4" xfId="33"/>
    <cellStyle name="Финансовый 5" xfId="34"/>
    <cellStyle name="Финансовый 6" xfId="35"/>
    <cellStyle name="Финансовый 7" xfId="36"/>
    <cellStyle name="Финансовый 8" xfId="37"/>
    <cellStyle name="Финансовый 9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tmanov\&#1084;&#1086;&#1080;%20&#1076;&#1086;&#1082;&#1091;&#1084;&#1077;&#1085;&#1090;\&#1052;&#1086;&#1080;%20&#1076;&#1086;&#1082;&#1091;&#1084;&#1077;&#1085;&#1090;&#1099;\Reports\Territoriol%20program\Archive%20of%20Program\&#1058;&#1055;&#1043;&#1043;%20&#1042;&#1072;&#1088;&#1080;&#1072;&#1085;&#1090;%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k-popova\Doc\TMP\Rar$DI00.152\_LPU_F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Параметры"/>
      <sheetName val="Настройка"/>
      <sheetName val="Ст_ВедСеть"/>
      <sheetName val="Ам_ВедСеть"/>
      <sheetName val="Ст_Пок_Рос"/>
      <sheetName val="Ст_КД_Рос"/>
      <sheetName val="Ст_КДЖ_Нор"/>
      <sheetName val="Ст_КД_Нор"/>
      <sheetName val="Ст_Ур_Сл"/>
      <sheetName val="Ст_Ур_УрК"/>
      <sheetName val="Ст_Ур_УрГ"/>
      <sheetName val="Ст_Ур_УрС"/>
      <sheetName val="Ст_СУр_УрК"/>
      <sheetName val="Ст_СУр_УрГ"/>
      <sheetName val="Ст_СУр_УрС"/>
      <sheetName val="Ст_СДл_УрК"/>
      <sheetName val="Ст_СДл_УрГ"/>
      <sheetName val="Ст_СДл_УрС"/>
      <sheetName val="Ст_Дл_Пл"/>
      <sheetName val="Ст_КД_Пл"/>
      <sheetName val="Ст_КД_Деф"/>
      <sheetName val="Ст_КД_Пер"/>
      <sheetName val="Ам_Пос_Нов"/>
      <sheetName val="Амб_Пос_Рос"/>
      <sheetName val="Амб_Пос_Суб"/>
      <sheetName val="Амб_Пос_Фак"/>
      <sheetName val="Амб_Пос_Пл"/>
      <sheetName val="СЗТ_Пок_Рос"/>
      <sheetName val="СЗТ_Об_Фак"/>
      <sheetName val="СЗТ_Об_Пл"/>
      <sheetName val="СМП_Пок_Рос"/>
      <sheetName val="СМП_Об_Фак"/>
      <sheetName val="СМП_Об_Пл"/>
      <sheetName val="Cost_Ratio_R"/>
      <sheetName val="Cost_Ratio_S"/>
      <sheetName val="Cost_Ratio_C"/>
      <sheetName val="Hosp_Cost"/>
      <sheetName val="Cost_OP_Rat_R"/>
      <sheetName val="Cost_OP_Rat_S"/>
      <sheetName val="Cost_OP_Rat_C"/>
      <sheetName val="OP_Cost"/>
      <sheetName val="Bud_Code"/>
      <sheetName val="Bud_Pie"/>
      <sheetName val="Prof_Dist"/>
      <sheetName val="Vis_Dist"/>
      <sheetName val="IPRep_Dist"/>
      <sheetName val="ACare_Dist"/>
      <sheetName val="Tot_Calc"/>
      <sheetName val="Ratify_Prg"/>
      <sheetName val="Справочники"/>
    </sheetNames>
    <sheetDataSet>
      <sheetData sheetId="0">
        <row r="8">
          <cell r="A8" t="str">
            <v>Хабаровский край</v>
          </cell>
        </row>
        <row r="18">
          <cell r="K18" t="str">
            <v>края</v>
          </cell>
        </row>
        <row r="70">
          <cell r="S70">
            <v>2002</v>
          </cell>
        </row>
      </sheetData>
      <sheetData sheetId="1">
        <row r="10">
          <cell r="C10">
            <v>1495</v>
          </cell>
        </row>
        <row r="17">
          <cell r="C17">
            <v>1495</v>
          </cell>
        </row>
        <row r="18">
          <cell r="C18">
            <v>1495</v>
          </cell>
        </row>
        <row r="19">
          <cell r="C19">
            <v>1495</v>
          </cell>
        </row>
        <row r="20">
          <cell r="C20">
            <v>1495</v>
          </cell>
        </row>
        <row r="37">
          <cell r="C37">
            <v>92.8</v>
          </cell>
        </row>
        <row r="38">
          <cell r="C38">
            <v>26.725490196078432</v>
          </cell>
        </row>
        <row r="39">
          <cell r="C39">
            <v>137.15294117647056</v>
          </cell>
        </row>
        <row r="40">
          <cell r="C40">
            <v>408.1</v>
          </cell>
        </row>
        <row r="42">
          <cell r="C42">
            <v>1.778</v>
          </cell>
        </row>
        <row r="51">
          <cell r="C51">
            <v>1.0189999999999999</v>
          </cell>
        </row>
        <row r="52">
          <cell r="C52">
            <v>0.997</v>
          </cell>
        </row>
        <row r="53">
          <cell r="C53">
            <v>0.98899999999999999</v>
          </cell>
        </row>
        <row r="54">
          <cell r="C54">
            <v>1</v>
          </cell>
        </row>
        <row r="55">
          <cell r="C55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D_ Sol"/>
      <sheetName val="2D_Sol"/>
      <sheetName val="3D- SOL"/>
      <sheetName val="1D_Gorin"/>
      <sheetName val="2D-Gorin"/>
      <sheetName val="3D_ Gorin"/>
      <sheetName val="AMULAT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437"/>
  <sheetViews>
    <sheetView tabSelected="1" view="pageBreakPreview" zoomScale="115" zoomScaleNormal="90" zoomScaleSheetLayoutView="115" workbookViewId="0">
      <pane xSplit="12" ySplit="8" topLeftCell="M9" activePane="bottomRight" state="frozen"/>
      <selection pane="topRight" activeCell="M1" sqref="M1"/>
      <selection pane="bottomLeft" activeCell="A8" sqref="A8"/>
      <selection pane="bottomRight" activeCell="M9" sqref="M9"/>
    </sheetView>
  </sheetViews>
  <sheetFormatPr defaultColWidth="9.140625" defaultRowHeight="15.75" x14ac:dyDescent="0.25"/>
  <cols>
    <col min="1" max="1" width="5" style="2" customWidth="1"/>
    <col min="2" max="2" width="9.140625" style="2" customWidth="1"/>
    <col min="3" max="3" width="12.5703125" style="88" customWidth="1"/>
    <col min="4" max="4" width="48.140625" style="88" customWidth="1"/>
    <col min="5" max="5" width="6.5703125" style="89" hidden="1" customWidth="1"/>
    <col min="6" max="6" width="7.5703125" style="89" hidden="1" customWidth="1"/>
    <col min="7" max="8" width="7.85546875" style="89" hidden="1" customWidth="1"/>
    <col min="9" max="12" width="4.85546875" style="89" hidden="1" customWidth="1"/>
    <col min="13" max="13" width="11" style="92" customWidth="1"/>
    <col min="14" max="15" width="29.28515625" style="92" customWidth="1"/>
    <col min="16" max="16384" width="9.140625" style="2"/>
  </cols>
  <sheetData>
    <row r="1" spans="1:15" ht="45" customHeight="1" x14ac:dyDescent="0.25">
      <c r="A1" s="1"/>
      <c r="B1" s="119" t="s">
        <v>753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5" x14ac:dyDescent="0.25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5" t="s">
        <v>733</v>
      </c>
    </row>
    <row r="3" spans="1:15" s="6" customFormat="1" x14ac:dyDescent="0.25">
      <c r="A3" s="110" t="s">
        <v>139</v>
      </c>
      <c r="B3" s="111" t="s">
        <v>383</v>
      </c>
      <c r="C3" s="111" t="s">
        <v>847</v>
      </c>
      <c r="D3" s="113" t="s">
        <v>0</v>
      </c>
      <c r="E3" s="114" t="s">
        <v>731</v>
      </c>
      <c r="F3" s="115" t="s">
        <v>1</v>
      </c>
      <c r="G3" s="115" t="s">
        <v>732</v>
      </c>
      <c r="H3" s="115" t="s">
        <v>384</v>
      </c>
      <c r="I3" s="120" t="s">
        <v>2</v>
      </c>
      <c r="J3" s="120"/>
      <c r="K3" s="120"/>
      <c r="L3" s="120"/>
      <c r="M3" s="117" t="s">
        <v>727</v>
      </c>
      <c r="N3" s="117"/>
      <c r="O3" s="117"/>
    </row>
    <row r="4" spans="1:15" s="6" customFormat="1" ht="23.25" customHeight="1" x14ac:dyDescent="0.25">
      <c r="A4" s="110"/>
      <c r="B4" s="111"/>
      <c r="C4" s="111"/>
      <c r="D4" s="113"/>
      <c r="E4" s="114"/>
      <c r="F4" s="115"/>
      <c r="G4" s="115"/>
      <c r="H4" s="115"/>
      <c r="I4" s="121" t="s">
        <v>730</v>
      </c>
      <c r="J4" s="121"/>
      <c r="K4" s="121"/>
      <c r="L4" s="121"/>
      <c r="M4" s="118" t="s">
        <v>344</v>
      </c>
      <c r="N4" s="118"/>
      <c r="O4" s="118"/>
    </row>
    <row r="5" spans="1:15" s="6" customFormat="1" ht="29.25" customHeight="1" x14ac:dyDescent="0.25">
      <c r="A5" s="110"/>
      <c r="B5" s="111"/>
      <c r="C5" s="111"/>
      <c r="D5" s="113"/>
      <c r="E5" s="114"/>
      <c r="F5" s="115"/>
      <c r="G5" s="115"/>
      <c r="H5" s="115"/>
      <c r="I5" s="122" t="s">
        <v>3</v>
      </c>
      <c r="J5" s="122" t="s">
        <v>4</v>
      </c>
      <c r="K5" s="122" t="s">
        <v>5</v>
      </c>
      <c r="L5" s="122" t="s">
        <v>6</v>
      </c>
      <c r="M5" s="7" t="s">
        <v>754</v>
      </c>
      <c r="N5" s="7" t="s">
        <v>728</v>
      </c>
      <c r="O5" s="7" t="s">
        <v>729</v>
      </c>
    </row>
    <row r="6" spans="1:15" s="8" customFormat="1" ht="12.75" x14ac:dyDescent="0.2">
      <c r="A6" s="110"/>
      <c r="B6" s="112"/>
      <c r="C6" s="112"/>
      <c r="D6" s="113"/>
      <c r="E6" s="114"/>
      <c r="F6" s="115"/>
      <c r="G6" s="115"/>
      <c r="H6" s="115"/>
      <c r="I6" s="122"/>
      <c r="J6" s="122"/>
      <c r="K6" s="122"/>
      <c r="L6" s="122"/>
      <c r="M6" s="116" t="s">
        <v>138</v>
      </c>
      <c r="N6" s="116"/>
      <c r="O6" s="116"/>
    </row>
    <row r="7" spans="1:15" s="6" customFormat="1" hidden="1" x14ac:dyDescent="0.25">
      <c r="A7" s="9"/>
      <c r="B7" s="10"/>
      <c r="C7" s="10"/>
      <c r="D7" s="11" t="s">
        <v>385</v>
      </c>
      <c r="E7" s="12"/>
      <c r="F7" s="13"/>
      <c r="G7" s="13"/>
      <c r="H7" s="13"/>
      <c r="I7" s="13"/>
      <c r="J7" s="13"/>
      <c r="K7" s="13"/>
      <c r="L7" s="13"/>
      <c r="M7" s="14"/>
      <c r="N7" s="14"/>
      <c r="O7" s="14"/>
    </row>
    <row r="8" spans="1:15" x14ac:dyDescent="0.25">
      <c r="A8" s="15">
        <v>1</v>
      </c>
      <c r="B8" s="93"/>
      <c r="C8" s="94"/>
      <c r="D8" s="95" t="s">
        <v>325</v>
      </c>
      <c r="E8" s="16">
        <v>23150</v>
      </c>
      <c r="F8" s="17">
        <v>0.5</v>
      </c>
      <c r="G8" s="18">
        <v>1</v>
      </c>
      <c r="H8" s="19"/>
      <c r="I8" s="17"/>
      <c r="J8" s="17"/>
      <c r="K8" s="17"/>
      <c r="L8" s="17"/>
      <c r="M8" s="96">
        <f>M9</f>
        <v>0</v>
      </c>
      <c r="N8" s="97">
        <f>SUM(N9)</f>
        <v>0</v>
      </c>
      <c r="O8" s="97">
        <f>SUM(O9)</f>
        <v>0</v>
      </c>
    </row>
    <row r="9" spans="1:15" s="6" customFormat="1" ht="30" x14ac:dyDescent="0.25">
      <c r="A9" s="9"/>
      <c r="B9" s="20">
        <v>1</v>
      </c>
      <c r="C9" s="21" t="s">
        <v>386</v>
      </c>
      <c r="D9" s="22" t="s">
        <v>140</v>
      </c>
      <c r="E9" s="16">
        <v>23150</v>
      </c>
      <c r="F9" s="23">
        <v>0.5</v>
      </c>
      <c r="G9" s="24">
        <v>1</v>
      </c>
      <c r="H9" s="24"/>
      <c r="I9" s="25">
        <v>1.4</v>
      </c>
      <c r="J9" s="25">
        <v>1.68</v>
      </c>
      <c r="K9" s="25">
        <v>2.23</v>
      </c>
      <c r="L9" s="25">
        <v>2.57</v>
      </c>
      <c r="M9" s="123">
        <f>N9+O9</f>
        <v>0</v>
      </c>
      <c r="N9" s="26"/>
      <c r="O9" s="26"/>
    </row>
    <row r="10" spans="1:15" x14ac:dyDescent="0.25">
      <c r="A10" s="15">
        <v>2</v>
      </c>
      <c r="B10" s="93"/>
      <c r="C10" s="94"/>
      <c r="D10" s="95" t="s">
        <v>7</v>
      </c>
      <c r="E10" s="16">
        <v>23150</v>
      </c>
      <c r="F10" s="17">
        <v>0.8</v>
      </c>
      <c r="G10" s="27">
        <v>1</v>
      </c>
      <c r="H10" s="24"/>
      <c r="I10" s="28">
        <v>1.4</v>
      </c>
      <c r="J10" s="28">
        <v>1.68</v>
      </c>
      <c r="K10" s="28">
        <v>2.23</v>
      </c>
      <c r="L10" s="28">
        <v>2.57</v>
      </c>
      <c r="M10" s="97">
        <f>SUM(M11:M23)</f>
        <v>0</v>
      </c>
      <c r="N10" s="97">
        <f>SUM(N11:N23)</f>
        <v>0</v>
      </c>
      <c r="O10" s="97">
        <f>SUM(O11:O23)</f>
        <v>0</v>
      </c>
    </row>
    <row r="11" spans="1:15" x14ac:dyDescent="0.25">
      <c r="A11" s="15"/>
      <c r="B11" s="29">
        <v>2</v>
      </c>
      <c r="C11" s="21" t="s">
        <v>387</v>
      </c>
      <c r="D11" s="22" t="s">
        <v>141</v>
      </c>
      <c r="E11" s="16">
        <v>23150</v>
      </c>
      <c r="F11" s="30">
        <v>0.93</v>
      </c>
      <c r="G11" s="24">
        <v>1</v>
      </c>
      <c r="H11" s="24"/>
      <c r="I11" s="25">
        <v>1.4</v>
      </c>
      <c r="J11" s="25">
        <v>1.68</v>
      </c>
      <c r="K11" s="25">
        <v>2.23</v>
      </c>
      <c r="L11" s="25">
        <v>2.57</v>
      </c>
      <c r="M11" s="123">
        <f>N11+O11</f>
        <v>0</v>
      </c>
      <c r="N11" s="31"/>
      <c r="O11" s="31"/>
    </row>
    <row r="12" spans="1:15" ht="30" x14ac:dyDescent="0.25">
      <c r="A12" s="15"/>
      <c r="B12" s="29">
        <v>3</v>
      </c>
      <c r="C12" s="21" t="s">
        <v>388</v>
      </c>
      <c r="D12" s="22" t="s">
        <v>10</v>
      </c>
      <c r="E12" s="16">
        <v>23150</v>
      </c>
      <c r="F12" s="32">
        <v>0.28000000000000003</v>
      </c>
      <c r="G12" s="24">
        <v>1</v>
      </c>
      <c r="H12" s="24"/>
      <c r="I12" s="25">
        <v>1.4</v>
      </c>
      <c r="J12" s="25">
        <v>1.68</v>
      </c>
      <c r="K12" s="25">
        <v>2.23</v>
      </c>
      <c r="L12" s="25">
        <v>2.57</v>
      </c>
      <c r="M12" s="123">
        <f t="shared" ref="M12:M23" si="0">N12+O12</f>
        <v>0</v>
      </c>
      <c r="N12" s="33"/>
      <c r="O12" s="33"/>
    </row>
    <row r="13" spans="1:15" s="34" customFormat="1" x14ac:dyDescent="0.25">
      <c r="A13" s="15"/>
      <c r="B13" s="29">
        <v>4</v>
      </c>
      <c r="C13" s="21" t="s">
        <v>389</v>
      </c>
      <c r="D13" s="22" t="s">
        <v>120</v>
      </c>
      <c r="E13" s="16">
        <v>23150</v>
      </c>
      <c r="F13" s="30">
        <v>0.98</v>
      </c>
      <c r="G13" s="24">
        <v>1</v>
      </c>
      <c r="H13" s="24"/>
      <c r="I13" s="25">
        <v>1.4</v>
      </c>
      <c r="J13" s="25">
        <v>1.68</v>
      </c>
      <c r="K13" s="25">
        <v>2.23</v>
      </c>
      <c r="L13" s="25">
        <v>2.57</v>
      </c>
      <c r="M13" s="123">
        <f t="shared" si="0"/>
        <v>0</v>
      </c>
      <c r="N13" s="31"/>
      <c r="O13" s="31"/>
    </row>
    <row r="14" spans="1:15" x14ac:dyDescent="0.25">
      <c r="A14" s="15"/>
      <c r="B14" s="29">
        <v>5</v>
      </c>
      <c r="C14" s="21" t="s">
        <v>390</v>
      </c>
      <c r="D14" s="22" t="s">
        <v>11</v>
      </c>
      <c r="E14" s="16">
        <v>23150</v>
      </c>
      <c r="F14" s="25">
        <v>1.01</v>
      </c>
      <c r="G14" s="24">
        <v>1</v>
      </c>
      <c r="H14" s="24"/>
      <c r="I14" s="25">
        <v>1.4</v>
      </c>
      <c r="J14" s="25">
        <v>1.68</v>
      </c>
      <c r="K14" s="25">
        <v>2.23</v>
      </c>
      <c r="L14" s="25">
        <v>2.57</v>
      </c>
      <c r="M14" s="123">
        <f t="shared" si="0"/>
        <v>0</v>
      </c>
      <c r="N14" s="31"/>
      <c r="O14" s="31"/>
    </row>
    <row r="15" spans="1:15" x14ac:dyDescent="0.25">
      <c r="A15" s="15"/>
      <c r="B15" s="29">
        <v>6</v>
      </c>
      <c r="C15" s="21" t="s">
        <v>391</v>
      </c>
      <c r="D15" s="22" t="s">
        <v>142</v>
      </c>
      <c r="E15" s="16">
        <v>23150</v>
      </c>
      <c r="F15" s="30">
        <v>0.74</v>
      </c>
      <c r="G15" s="24">
        <v>1</v>
      </c>
      <c r="H15" s="24"/>
      <c r="I15" s="25">
        <v>1.4</v>
      </c>
      <c r="J15" s="25">
        <v>1.68</v>
      </c>
      <c r="K15" s="25">
        <v>2.23</v>
      </c>
      <c r="L15" s="25">
        <v>2.57</v>
      </c>
      <c r="M15" s="123">
        <f t="shared" si="0"/>
        <v>0</v>
      </c>
      <c r="N15" s="31"/>
      <c r="O15" s="31"/>
    </row>
    <row r="16" spans="1:15" s="35" customFormat="1" x14ac:dyDescent="0.25">
      <c r="A16" s="15"/>
      <c r="B16" s="29">
        <v>7</v>
      </c>
      <c r="C16" s="21" t="s">
        <v>392</v>
      </c>
      <c r="D16" s="22" t="s">
        <v>122</v>
      </c>
      <c r="E16" s="16">
        <v>23150</v>
      </c>
      <c r="F16" s="30">
        <v>3.21</v>
      </c>
      <c r="G16" s="24">
        <v>1</v>
      </c>
      <c r="H16" s="24"/>
      <c r="I16" s="25">
        <v>1.4</v>
      </c>
      <c r="J16" s="25">
        <v>1.68</v>
      </c>
      <c r="K16" s="25">
        <v>2.23</v>
      </c>
      <c r="L16" s="25">
        <v>2.57</v>
      </c>
      <c r="M16" s="123">
        <f t="shared" si="0"/>
        <v>0</v>
      </c>
      <c r="N16" s="31"/>
      <c r="O16" s="31"/>
    </row>
    <row r="17" spans="1:15" x14ac:dyDescent="0.25">
      <c r="A17" s="15"/>
      <c r="B17" s="29">
        <v>8</v>
      </c>
      <c r="C17" s="21" t="s">
        <v>393</v>
      </c>
      <c r="D17" s="22" t="s">
        <v>8</v>
      </c>
      <c r="E17" s="16">
        <v>23150</v>
      </c>
      <c r="F17" s="30">
        <v>0.71</v>
      </c>
      <c r="G17" s="24">
        <v>1</v>
      </c>
      <c r="H17" s="24"/>
      <c r="I17" s="25">
        <v>1.4</v>
      </c>
      <c r="J17" s="25">
        <v>1.68</v>
      </c>
      <c r="K17" s="25">
        <v>2.23</v>
      </c>
      <c r="L17" s="25">
        <v>2.57</v>
      </c>
      <c r="M17" s="123">
        <f t="shared" si="0"/>
        <v>0</v>
      </c>
      <c r="N17" s="31"/>
      <c r="O17" s="31"/>
    </row>
    <row r="18" spans="1:15" ht="45" x14ac:dyDescent="0.25">
      <c r="A18" s="15"/>
      <c r="B18" s="29">
        <v>9</v>
      </c>
      <c r="C18" s="21" t="s">
        <v>394</v>
      </c>
      <c r="D18" s="22" t="s">
        <v>121</v>
      </c>
      <c r="E18" s="16">
        <v>23150</v>
      </c>
      <c r="F18" s="30">
        <v>0.89</v>
      </c>
      <c r="G18" s="24">
        <v>1</v>
      </c>
      <c r="H18" s="24"/>
      <c r="I18" s="25">
        <v>1.4</v>
      </c>
      <c r="J18" s="25">
        <v>1.68</v>
      </c>
      <c r="K18" s="25">
        <v>2.23</v>
      </c>
      <c r="L18" s="25">
        <v>2.57</v>
      </c>
      <c r="M18" s="123">
        <f t="shared" si="0"/>
        <v>0</v>
      </c>
      <c r="N18" s="31"/>
      <c r="O18" s="31"/>
    </row>
    <row r="19" spans="1:15" ht="30" x14ac:dyDescent="0.25">
      <c r="A19" s="15"/>
      <c r="B19" s="29">
        <v>10</v>
      </c>
      <c r="C19" s="21" t="s">
        <v>395</v>
      </c>
      <c r="D19" s="22" t="s">
        <v>9</v>
      </c>
      <c r="E19" s="16">
        <v>23150</v>
      </c>
      <c r="F19" s="30">
        <v>0.46</v>
      </c>
      <c r="G19" s="24">
        <v>1</v>
      </c>
      <c r="H19" s="24"/>
      <c r="I19" s="25">
        <v>1.4</v>
      </c>
      <c r="J19" s="25">
        <v>1.68</v>
      </c>
      <c r="K19" s="25">
        <v>2.23</v>
      </c>
      <c r="L19" s="25">
        <v>2.57</v>
      </c>
      <c r="M19" s="123">
        <f t="shared" si="0"/>
        <v>0</v>
      </c>
      <c r="N19" s="31"/>
      <c r="O19" s="31"/>
    </row>
    <row r="20" spans="1:15" x14ac:dyDescent="0.25">
      <c r="A20" s="15"/>
      <c r="B20" s="29">
        <v>11</v>
      </c>
      <c r="C20" s="21" t="s">
        <v>396</v>
      </c>
      <c r="D20" s="22" t="s">
        <v>184</v>
      </c>
      <c r="E20" s="16">
        <v>23150</v>
      </c>
      <c r="F20" s="25">
        <v>0.39</v>
      </c>
      <c r="G20" s="24">
        <v>1</v>
      </c>
      <c r="H20" s="24"/>
      <c r="I20" s="25">
        <v>1.4</v>
      </c>
      <c r="J20" s="25">
        <v>1.68</v>
      </c>
      <c r="K20" s="25">
        <v>2.23</v>
      </c>
      <c r="L20" s="25">
        <v>2.57</v>
      </c>
      <c r="M20" s="123">
        <f t="shared" si="0"/>
        <v>0</v>
      </c>
      <c r="N20" s="31"/>
      <c r="O20" s="31"/>
    </row>
    <row r="21" spans="1:15" x14ac:dyDescent="0.25">
      <c r="A21" s="15"/>
      <c r="B21" s="29">
        <v>12</v>
      </c>
      <c r="C21" s="21" t="s">
        <v>397</v>
      </c>
      <c r="D21" s="22" t="s">
        <v>185</v>
      </c>
      <c r="E21" s="16">
        <v>23150</v>
      </c>
      <c r="F21" s="25">
        <v>0.57999999999999996</v>
      </c>
      <c r="G21" s="24">
        <v>1</v>
      </c>
      <c r="H21" s="24"/>
      <c r="I21" s="25">
        <v>1.4</v>
      </c>
      <c r="J21" s="25">
        <v>1.68</v>
      </c>
      <c r="K21" s="25">
        <v>2.23</v>
      </c>
      <c r="L21" s="25">
        <v>2.57</v>
      </c>
      <c r="M21" s="123">
        <f t="shared" si="0"/>
        <v>0</v>
      </c>
      <c r="N21" s="31"/>
      <c r="O21" s="31"/>
    </row>
    <row r="22" spans="1:15" x14ac:dyDescent="0.25">
      <c r="A22" s="15"/>
      <c r="B22" s="29">
        <v>13</v>
      </c>
      <c r="C22" s="21" t="s">
        <v>398</v>
      </c>
      <c r="D22" s="22" t="s">
        <v>186</v>
      </c>
      <c r="E22" s="16">
        <v>23150</v>
      </c>
      <c r="F22" s="25">
        <v>1.17</v>
      </c>
      <c r="G22" s="24">
        <v>1</v>
      </c>
      <c r="H22" s="24"/>
      <c r="I22" s="25">
        <v>1.4</v>
      </c>
      <c r="J22" s="25">
        <v>1.68</v>
      </c>
      <c r="K22" s="25">
        <v>2.23</v>
      </c>
      <c r="L22" s="25">
        <v>2.57</v>
      </c>
      <c r="M22" s="123">
        <f t="shared" si="0"/>
        <v>0</v>
      </c>
      <c r="N22" s="33"/>
      <c r="O22" s="33"/>
    </row>
    <row r="23" spans="1:15" x14ac:dyDescent="0.25">
      <c r="A23" s="15"/>
      <c r="B23" s="29">
        <v>14</v>
      </c>
      <c r="C23" s="21" t="s">
        <v>399</v>
      </c>
      <c r="D23" s="22" t="s">
        <v>187</v>
      </c>
      <c r="E23" s="16">
        <v>23150</v>
      </c>
      <c r="F23" s="25">
        <v>2.2000000000000002</v>
      </c>
      <c r="G23" s="24">
        <v>1</v>
      </c>
      <c r="H23" s="24"/>
      <c r="I23" s="25">
        <v>1.4</v>
      </c>
      <c r="J23" s="25">
        <v>1.68</v>
      </c>
      <c r="K23" s="25">
        <v>2.23</v>
      </c>
      <c r="L23" s="25">
        <v>2.57</v>
      </c>
      <c r="M23" s="123">
        <f t="shared" si="0"/>
        <v>0</v>
      </c>
      <c r="N23" s="31"/>
      <c r="O23" s="31"/>
    </row>
    <row r="24" spans="1:15" x14ac:dyDescent="0.25">
      <c r="A24" s="15">
        <v>3</v>
      </c>
      <c r="B24" s="98"/>
      <c r="C24" s="99"/>
      <c r="D24" s="95" t="s">
        <v>123</v>
      </c>
      <c r="E24" s="16">
        <v>23150</v>
      </c>
      <c r="F24" s="36">
        <v>1.25</v>
      </c>
      <c r="G24" s="27">
        <v>1</v>
      </c>
      <c r="H24" s="24"/>
      <c r="I24" s="28">
        <v>1.4</v>
      </c>
      <c r="J24" s="28">
        <v>1.68</v>
      </c>
      <c r="K24" s="28">
        <v>2.23</v>
      </c>
      <c r="L24" s="28">
        <v>2.57</v>
      </c>
      <c r="M24" s="97">
        <f>SUM(M25:M26)</f>
        <v>0</v>
      </c>
      <c r="N24" s="97">
        <f>SUM(N25:N26)</f>
        <v>0</v>
      </c>
      <c r="O24" s="97">
        <f>SUM(O25:O26)</f>
        <v>0</v>
      </c>
    </row>
    <row r="25" spans="1:15" x14ac:dyDescent="0.25">
      <c r="A25" s="15"/>
      <c r="B25" s="29">
        <v>15</v>
      </c>
      <c r="C25" s="21" t="s">
        <v>400</v>
      </c>
      <c r="D25" s="22" t="s">
        <v>115</v>
      </c>
      <c r="E25" s="16">
        <v>23150</v>
      </c>
      <c r="F25" s="25">
        <v>4.5199999999999996</v>
      </c>
      <c r="G25" s="24">
        <v>1</v>
      </c>
      <c r="H25" s="24"/>
      <c r="I25" s="25">
        <v>1.4</v>
      </c>
      <c r="J25" s="25">
        <v>1.68</v>
      </c>
      <c r="K25" s="25">
        <v>2.23</v>
      </c>
      <c r="L25" s="25">
        <v>2.57</v>
      </c>
      <c r="M25" s="123">
        <f t="shared" ref="M25:M26" si="1">N25+O25</f>
        <v>0</v>
      </c>
      <c r="N25" s="31"/>
      <c r="O25" s="31"/>
    </row>
    <row r="26" spans="1:15" x14ac:dyDescent="0.25">
      <c r="A26" s="15"/>
      <c r="B26" s="29">
        <v>16</v>
      </c>
      <c r="C26" s="21" t="s">
        <v>401</v>
      </c>
      <c r="D26" s="22" t="s">
        <v>116</v>
      </c>
      <c r="E26" s="16">
        <v>23150</v>
      </c>
      <c r="F26" s="30">
        <v>0.27</v>
      </c>
      <c r="G26" s="24">
        <v>1</v>
      </c>
      <c r="H26" s="24"/>
      <c r="I26" s="25">
        <v>1.4</v>
      </c>
      <c r="J26" s="25">
        <v>1.68</v>
      </c>
      <c r="K26" s="25">
        <v>2.23</v>
      </c>
      <c r="L26" s="25">
        <v>2.57</v>
      </c>
      <c r="M26" s="123">
        <f t="shared" si="1"/>
        <v>0</v>
      </c>
      <c r="N26" s="33"/>
      <c r="O26" s="33"/>
    </row>
    <row r="27" spans="1:15" x14ac:dyDescent="0.25">
      <c r="A27" s="15">
        <v>4</v>
      </c>
      <c r="B27" s="98"/>
      <c r="C27" s="99"/>
      <c r="D27" s="95" t="s">
        <v>12</v>
      </c>
      <c r="E27" s="16">
        <v>23150</v>
      </c>
      <c r="F27" s="36">
        <v>1.04</v>
      </c>
      <c r="G27" s="27">
        <v>1</v>
      </c>
      <c r="H27" s="24"/>
      <c r="I27" s="28">
        <v>1.4</v>
      </c>
      <c r="J27" s="28">
        <v>1.68</v>
      </c>
      <c r="K27" s="28">
        <v>2.23</v>
      </c>
      <c r="L27" s="28">
        <v>2.57</v>
      </c>
      <c r="M27" s="97">
        <f>SUM(M28:M33)</f>
        <v>0</v>
      </c>
      <c r="N27" s="97">
        <f>SUM(N28:N33)</f>
        <v>0</v>
      </c>
      <c r="O27" s="97">
        <f>SUM(O28:O33)</f>
        <v>0</v>
      </c>
    </row>
    <row r="28" spans="1:15" x14ac:dyDescent="0.25">
      <c r="A28" s="15"/>
      <c r="B28" s="29">
        <v>17</v>
      </c>
      <c r="C28" s="21" t="s">
        <v>402</v>
      </c>
      <c r="D28" s="22" t="s">
        <v>13</v>
      </c>
      <c r="E28" s="16">
        <v>23150</v>
      </c>
      <c r="F28" s="37">
        <v>0.89</v>
      </c>
      <c r="G28" s="38">
        <v>1</v>
      </c>
      <c r="H28" s="38"/>
      <c r="I28" s="37">
        <v>1.4</v>
      </c>
      <c r="J28" s="37">
        <v>1.68</v>
      </c>
      <c r="K28" s="37">
        <v>2.23</v>
      </c>
      <c r="L28" s="37">
        <v>2.57</v>
      </c>
      <c r="M28" s="123">
        <f t="shared" ref="M28:M33" si="2">N28+O28</f>
        <v>0</v>
      </c>
      <c r="N28" s="33"/>
      <c r="O28" s="33"/>
    </row>
    <row r="29" spans="1:15" x14ac:dyDescent="0.25">
      <c r="A29" s="15"/>
      <c r="B29" s="29">
        <v>18</v>
      </c>
      <c r="C29" s="21" t="s">
        <v>403</v>
      </c>
      <c r="D29" s="22" t="s">
        <v>143</v>
      </c>
      <c r="E29" s="16">
        <v>23150</v>
      </c>
      <c r="F29" s="30">
        <v>2.0099999999999998</v>
      </c>
      <c r="G29" s="24">
        <v>1</v>
      </c>
      <c r="H29" s="24"/>
      <c r="I29" s="25">
        <v>1.4</v>
      </c>
      <c r="J29" s="25">
        <v>1.68</v>
      </c>
      <c r="K29" s="25">
        <v>2.23</v>
      </c>
      <c r="L29" s="25">
        <v>2.57</v>
      </c>
      <c r="M29" s="123">
        <f t="shared" si="2"/>
        <v>0</v>
      </c>
      <c r="N29" s="31"/>
      <c r="O29" s="31"/>
    </row>
    <row r="30" spans="1:15" x14ac:dyDescent="0.25">
      <c r="A30" s="15"/>
      <c r="B30" s="29">
        <v>19</v>
      </c>
      <c r="C30" s="21" t="s">
        <v>404</v>
      </c>
      <c r="D30" s="22" t="s">
        <v>188</v>
      </c>
      <c r="E30" s="16">
        <v>23150</v>
      </c>
      <c r="F30" s="30">
        <v>0.86</v>
      </c>
      <c r="G30" s="24">
        <v>1</v>
      </c>
      <c r="H30" s="24"/>
      <c r="I30" s="25">
        <v>1.4</v>
      </c>
      <c r="J30" s="25">
        <v>1.68</v>
      </c>
      <c r="K30" s="25">
        <v>2.23</v>
      </c>
      <c r="L30" s="25">
        <v>2.57</v>
      </c>
      <c r="M30" s="123">
        <f t="shared" si="2"/>
        <v>0</v>
      </c>
      <c r="N30" s="31"/>
      <c r="O30" s="31"/>
    </row>
    <row r="31" spans="1:15" x14ac:dyDescent="0.25">
      <c r="A31" s="15"/>
      <c r="B31" s="29">
        <v>20</v>
      </c>
      <c r="C31" s="21" t="s">
        <v>405</v>
      </c>
      <c r="D31" s="22" t="s">
        <v>189</v>
      </c>
      <c r="E31" s="16">
        <v>23150</v>
      </c>
      <c r="F31" s="30">
        <v>1.21</v>
      </c>
      <c r="G31" s="24">
        <v>1</v>
      </c>
      <c r="H31" s="24"/>
      <c r="I31" s="25">
        <v>1.4</v>
      </c>
      <c r="J31" s="25">
        <v>1.68</v>
      </c>
      <c r="K31" s="25">
        <v>2.23</v>
      </c>
      <c r="L31" s="25">
        <v>2.57</v>
      </c>
      <c r="M31" s="123">
        <f t="shared" si="2"/>
        <v>0</v>
      </c>
      <c r="N31" s="31"/>
      <c r="O31" s="31"/>
    </row>
    <row r="32" spans="1:15" x14ac:dyDescent="0.25">
      <c r="A32" s="15"/>
      <c r="B32" s="29">
        <v>21</v>
      </c>
      <c r="C32" s="21" t="s">
        <v>406</v>
      </c>
      <c r="D32" s="22" t="s">
        <v>16</v>
      </c>
      <c r="E32" s="16">
        <v>23150</v>
      </c>
      <c r="F32" s="30">
        <v>0.87</v>
      </c>
      <c r="G32" s="24">
        <v>1</v>
      </c>
      <c r="H32" s="24"/>
      <c r="I32" s="25">
        <v>1.4</v>
      </c>
      <c r="J32" s="25">
        <v>1.68</v>
      </c>
      <c r="K32" s="25">
        <v>2.23</v>
      </c>
      <c r="L32" s="25">
        <v>2.57</v>
      </c>
      <c r="M32" s="123">
        <f t="shared" si="2"/>
        <v>0</v>
      </c>
      <c r="N32" s="31"/>
      <c r="O32" s="31"/>
    </row>
    <row r="33" spans="1:15" x14ac:dyDescent="0.25">
      <c r="A33" s="15"/>
      <c r="B33" s="29">
        <v>22</v>
      </c>
      <c r="C33" s="21" t="s">
        <v>407</v>
      </c>
      <c r="D33" s="22" t="s">
        <v>346</v>
      </c>
      <c r="E33" s="16">
        <v>23150</v>
      </c>
      <c r="F33" s="30">
        <v>4.1900000000000004</v>
      </c>
      <c r="G33" s="24">
        <v>1</v>
      </c>
      <c r="H33" s="24"/>
      <c r="I33" s="25">
        <v>1.4</v>
      </c>
      <c r="J33" s="25">
        <v>1.68</v>
      </c>
      <c r="K33" s="25">
        <v>2.23</v>
      </c>
      <c r="L33" s="25">
        <v>2.57</v>
      </c>
      <c r="M33" s="123">
        <f t="shared" si="2"/>
        <v>0</v>
      </c>
      <c r="N33" s="31"/>
      <c r="O33" s="31"/>
    </row>
    <row r="34" spans="1:15" x14ac:dyDescent="0.25">
      <c r="A34" s="15">
        <v>5</v>
      </c>
      <c r="B34" s="98"/>
      <c r="C34" s="99"/>
      <c r="D34" s="95" t="s">
        <v>20</v>
      </c>
      <c r="E34" s="16">
        <v>23150</v>
      </c>
      <c r="F34" s="36">
        <v>2.85</v>
      </c>
      <c r="G34" s="27">
        <v>1</v>
      </c>
      <c r="H34" s="24"/>
      <c r="I34" s="28">
        <v>1.4</v>
      </c>
      <c r="J34" s="28">
        <v>1.68</v>
      </c>
      <c r="K34" s="28">
        <v>2.23</v>
      </c>
      <c r="L34" s="28">
        <v>2.57</v>
      </c>
      <c r="M34" s="97">
        <f>SUM(M35:M40)</f>
        <v>0</v>
      </c>
      <c r="N34" s="97">
        <f>SUM(N35:N40)</f>
        <v>0</v>
      </c>
      <c r="O34" s="97">
        <f>SUM(O35:O40)</f>
        <v>0</v>
      </c>
    </row>
    <row r="35" spans="1:15" x14ac:dyDescent="0.25">
      <c r="A35" s="15"/>
      <c r="B35" s="29">
        <v>23</v>
      </c>
      <c r="C35" s="21" t="s">
        <v>408</v>
      </c>
      <c r="D35" s="22" t="s">
        <v>190</v>
      </c>
      <c r="E35" s="16">
        <v>23150</v>
      </c>
      <c r="F35" s="30">
        <v>0.94</v>
      </c>
      <c r="G35" s="24">
        <v>1</v>
      </c>
      <c r="H35" s="24"/>
      <c r="I35" s="25">
        <v>1.4</v>
      </c>
      <c r="J35" s="25">
        <v>1.68</v>
      </c>
      <c r="K35" s="25">
        <v>2.23</v>
      </c>
      <c r="L35" s="25">
        <v>2.57</v>
      </c>
      <c r="M35" s="123">
        <f t="shared" ref="M35:M40" si="3">N35+O35</f>
        <v>0</v>
      </c>
      <c r="N35" s="31"/>
      <c r="O35" s="31"/>
    </row>
    <row r="36" spans="1:15" x14ac:dyDescent="0.25">
      <c r="A36" s="15"/>
      <c r="B36" s="29">
        <v>24</v>
      </c>
      <c r="C36" s="21" t="s">
        <v>409</v>
      </c>
      <c r="D36" s="22" t="s">
        <v>191</v>
      </c>
      <c r="E36" s="16">
        <v>23150</v>
      </c>
      <c r="F36" s="30">
        <v>5.32</v>
      </c>
      <c r="G36" s="24">
        <v>1</v>
      </c>
      <c r="H36" s="24"/>
      <c r="I36" s="25">
        <v>1.4</v>
      </c>
      <c r="J36" s="25">
        <v>1.68</v>
      </c>
      <c r="K36" s="25">
        <v>2.23</v>
      </c>
      <c r="L36" s="25">
        <v>2.57</v>
      </c>
      <c r="M36" s="123">
        <f t="shared" si="3"/>
        <v>0</v>
      </c>
      <c r="N36" s="31"/>
      <c r="O36" s="31"/>
    </row>
    <row r="37" spans="1:15" x14ac:dyDescent="0.25">
      <c r="A37" s="15"/>
      <c r="B37" s="29">
        <v>25</v>
      </c>
      <c r="C37" s="21" t="s">
        <v>410</v>
      </c>
      <c r="D37" s="22" t="s">
        <v>21</v>
      </c>
      <c r="E37" s="16">
        <v>23150</v>
      </c>
      <c r="F37" s="30">
        <v>4.5</v>
      </c>
      <c r="G37" s="24">
        <v>1</v>
      </c>
      <c r="H37" s="24"/>
      <c r="I37" s="25">
        <v>1.4</v>
      </c>
      <c r="J37" s="25">
        <v>1.68</v>
      </c>
      <c r="K37" s="25">
        <v>2.23</v>
      </c>
      <c r="L37" s="25">
        <v>2.57</v>
      </c>
      <c r="M37" s="123">
        <f t="shared" si="3"/>
        <v>0</v>
      </c>
      <c r="N37" s="31"/>
      <c r="O37" s="31"/>
    </row>
    <row r="38" spans="1:15" ht="30" x14ac:dyDescent="0.25">
      <c r="A38" s="15"/>
      <c r="B38" s="29">
        <v>26</v>
      </c>
      <c r="C38" s="21" t="s">
        <v>411</v>
      </c>
      <c r="D38" s="22" t="s">
        <v>373</v>
      </c>
      <c r="E38" s="16">
        <v>23150</v>
      </c>
      <c r="F38" s="30">
        <v>1.0900000000000001</v>
      </c>
      <c r="G38" s="24">
        <v>1</v>
      </c>
      <c r="H38" s="24"/>
      <c r="I38" s="25">
        <v>1.4</v>
      </c>
      <c r="J38" s="25">
        <v>1.68</v>
      </c>
      <c r="K38" s="25">
        <v>2.23</v>
      </c>
      <c r="L38" s="25">
        <v>2.57</v>
      </c>
      <c r="M38" s="123">
        <f t="shared" si="3"/>
        <v>0</v>
      </c>
      <c r="N38" s="31"/>
      <c r="O38" s="31"/>
    </row>
    <row r="39" spans="1:15" ht="30" x14ac:dyDescent="0.25">
      <c r="A39" s="15"/>
      <c r="B39" s="29">
        <v>27</v>
      </c>
      <c r="C39" s="21" t="s">
        <v>412</v>
      </c>
      <c r="D39" s="22" t="s">
        <v>347</v>
      </c>
      <c r="E39" s="16">
        <v>23150</v>
      </c>
      <c r="F39" s="30">
        <v>4.51</v>
      </c>
      <c r="G39" s="24">
        <v>1</v>
      </c>
      <c r="H39" s="24"/>
      <c r="I39" s="25">
        <v>1.4</v>
      </c>
      <c r="J39" s="25">
        <v>1.68</v>
      </c>
      <c r="K39" s="25">
        <v>2.23</v>
      </c>
      <c r="L39" s="25">
        <v>2.57</v>
      </c>
      <c r="M39" s="123">
        <f t="shared" si="3"/>
        <v>0</v>
      </c>
      <c r="N39" s="31"/>
      <c r="O39" s="31"/>
    </row>
    <row r="40" spans="1:15" ht="30" x14ac:dyDescent="0.25">
      <c r="A40" s="15"/>
      <c r="B40" s="29">
        <v>28</v>
      </c>
      <c r="C40" s="39" t="s">
        <v>413</v>
      </c>
      <c r="D40" s="22" t="s">
        <v>359</v>
      </c>
      <c r="E40" s="16">
        <v>23150</v>
      </c>
      <c r="F40" s="40">
        <v>4.2699999999999996</v>
      </c>
      <c r="G40" s="41">
        <v>1</v>
      </c>
      <c r="H40" s="41"/>
      <c r="I40" s="42">
        <v>1.4</v>
      </c>
      <c r="J40" s="42">
        <v>1.68</v>
      </c>
      <c r="K40" s="42">
        <v>2.23</v>
      </c>
      <c r="L40" s="42">
        <v>2.57</v>
      </c>
      <c r="M40" s="123">
        <f t="shared" si="3"/>
        <v>0</v>
      </c>
      <c r="N40" s="31"/>
      <c r="O40" s="31"/>
    </row>
    <row r="41" spans="1:15" x14ac:dyDescent="0.25">
      <c r="A41" s="15">
        <v>6</v>
      </c>
      <c r="B41" s="98"/>
      <c r="C41" s="99"/>
      <c r="D41" s="95" t="s">
        <v>22</v>
      </c>
      <c r="E41" s="16">
        <v>23150</v>
      </c>
      <c r="F41" s="40">
        <v>3.46</v>
      </c>
      <c r="G41" s="41">
        <v>1</v>
      </c>
      <c r="H41" s="41"/>
      <c r="I41" s="42">
        <v>1.4</v>
      </c>
      <c r="J41" s="42">
        <v>1.68</v>
      </c>
      <c r="K41" s="42">
        <v>2.23</v>
      </c>
      <c r="L41" s="42">
        <v>2.57</v>
      </c>
      <c r="M41" s="97">
        <f>SUM(M42:M44)</f>
        <v>0</v>
      </c>
      <c r="N41" s="97">
        <f>SUM(N42:N44)</f>
        <v>0</v>
      </c>
      <c r="O41" s="97">
        <f>SUM(O42:O44)</f>
        <v>0</v>
      </c>
    </row>
    <row r="42" spans="1:15" x14ac:dyDescent="0.25">
      <c r="A42" s="15"/>
      <c r="B42" s="29">
        <v>29</v>
      </c>
      <c r="C42" s="21" t="s">
        <v>414</v>
      </c>
      <c r="D42" s="22" t="s">
        <v>144</v>
      </c>
      <c r="E42" s="16">
        <v>23150</v>
      </c>
      <c r="F42" s="40">
        <v>2.0499999999999998</v>
      </c>
      <c r="G42" s="41">
        <v>1</v>
      </c>
      <c r="H42" s="41"/>
      <c r="I42" s="42">
        <v>1.4</v>
      </c>
      <c r="J42" s="42">
        <v>1.68</v>
      </c>
      <c r="K42" s="42">
        <v>2.23</v>
      </c>
      <c r="L42" s="42">
        <v>2.57</v>
      </c>
      <c r="M42" s="123">
        <f t="shared" ref="M42:M44" si="4">N42+O42</f>
        <v>0</v>
      </c>
      <c r="N42" s="31"/>
      <c r="O42" s="31"/>
    </row>
    <row r="43" spans="1:15" x14ac:dyDescent="0.25">
      <c r="A43" s="15"/>
      <c r="B43" s="29">
        <v>30</v>
      </c>
      <c r="C43" s="21" t="s">
        <v>415</v>
      </c>
      <c r="D43" s="22" t="s">
        <v>145</v>
      </c>
      <c r="E43" s="16">
        <v>23150</v>
      </c>
      <c r="F43" s="40">
        <v>7.92</v>
      </c>
      <c r="G43" s="41">
        <v>1</v>
      </c>
      <c r="H43" s="41"/>
      <c r="I43" s="42">
        <v>1.4</v>
      </c>
      <c r="J43" s="42">
        <v>1.68</v>
      </c>
      <c r="K43" s="42">
        <v>2.23</v>
      </c>
      <c r="L43" s="42">
        <v>2.57</v>
      </c>
      <c r="M43" s="123">
        <f t="shared" si="4"/>
        <v>0</v>
      </c>
      <c r="N43" s="31"/>
      <c r="O43" s="31"/>
    </row>
    <row r="44" spans="1:15" x14ac:dyDescent="0.25">
      <c r="A44" s="15"/>
      <c r="B44" s="29">
        <v>31</v>
      </c>
      <c r="C44" s="21" t="s">
        <v>416</v>
      </c>
      <c r="D44" s="22" t="s">
        <v>146</v>
      </c>
      <c r="E44" s="16">
        <v>23150</v>
      </c>
      <c r="F44" s="40">
        <v>7.82</v>
      </c>
      <c r="G44" s="41">
        <v>1</v>
      </c>
      <c r="H44" s="41"/>
      <c r="I44" s="42">
        <v>1.4</v>
      </c>
      <c r="J44" s="42">
        <v>1.68</v>
      </c>
      <c r="K44" s="42">
        <v>2.23</v>
      </c>
      <c r="L44" s="42">
        <v>2.57</v>
      </c>
      <c r="M44" s="123">
        <f t="shared" si="4"/>
        <v>0</v>
      </c>
      <c r="N44" s="33"/>
      <c r="O44" s="33"/>
    </row>
    <row r="45" spans="1:15" x14ac:dyDescent="0.25">
      <c r="A45" s="15">
        <v>7</v>
      </c>
      <c r="B45" s="98"/>
      <c r="C45" s="99"/>
      <c r="D45" s="95" t="s">
        <v>124</v>
      </c>
      <c r="E45" s="16">
        <v>23150</v>
      </c>
      <c r="F45" s="40">
        <v>5.68</v>
      </c>
      <c r="G45" s="41">
        <v>1</v>
      </c>
      <c r="H45" s="41"/>
      <c r="I45" s="42">
        <v>1.4</v>
      </c>
      <c r="J45" s="42">
        <v>1.68</v>
      </c>
      <c r="K45" s="42">
        <v>2.23</v>
      </c>
      <c r="L45" s="42">
        <v>2.57</v>
      </c>
      <c r="M45" s="97">
        <f>SUM(M46)</f>
        <v>0</v>
      </c>
      <c r="N45" s="97">
        <f>SUM(N46)</f>
        <v>0</v>
      </c>
      <c r="O45" s="97">
        <f>SUM(O46)</f>
        <v>0</v>
      </c>
    </row>
    <row r="46" spans="1:15" ht="30" x14ac:dyDescent="0.25">
      <c r="A46" s="15"/>
      <c r="B46" s="29">
        <v>32</v>
      </c>
      <c r="C46" s="21" t="s">
        <v>417</v>
      </c>
      <c r="D46" s="22" t="s">
        <v>33</v>
      </c>
      <c r="E46" s="16">
        <v>23150</v>
      </c>
      <c r="F46" s="17">
        <v>0.8</v>
      </c>
      <c r="G46" s="27">
        <v>1</v>
      </c>
      <c r="H46" s="24"/>
      <c r="I46" s="28">
        <v>1.4</v>
      </c>
      <c r="J46" s="28">
        <v>1.68</v>
      </c>
      <c r="K46" s="28">
        <v>2.23</v>
      </c>
      <c r="L46" s="28">
        <v>2.57</v>
      </c>
      <c r="M46" s="123">
        <f>N46+O46</f>
        <v>0</v>
      </c>
      <c r="N46" s="31"/>
      <c r="O46" s="31"/>
    </row>
    <row r="47" spans="1:15" ht="18.75" x14ac:dyDescent="0.25">
      <c r="A47" s="15">
        <v>8</v>
      </c>
      <c r="B47" s="98"/>
      <c r="C47" s="99"/>
      <c r="D47" s="95" t="s">
        <v>125</v>
      </c>
      <c r="E47" s="16">
        <v>23150</v>
      </c>
      <c r="F47" s="43">
        <v>1.72</v>
      </c>
      <c r="G47" s="44">
        <v>0.85</v>
      </c>
      <c r="H47" s="45"/>
      <c r="I47" s="46">
        <v>1.4</v>
      </c>
      <c r="J47" s="46">
        <v>1.68</v>
      </c>
      <c r="K47" s="46">
        <v>2.23</v>
      </c>
      <c r="L47" s="46">
        <v>2.57</v>
      </c>
      <c r="M47" s="97">
        <f>SUM(M48:M50)</f>
        <v>0</v>
      </c>
      <c r="N47" s="97">
        <f>SUM(N48:N50)</f>
        <v>0</v>
      </c>
      <c r="O47" s="97">
        <f>SUM(O48:O50)</f>
        <v>0</v>
      </c>
    </row>
    <row r="48" spans="1:15" ht="45" x14ac:dyDescent="0.25">
      <c r="A48" s="15"/>
      <c r="B48" s="29">
        <v>33</v>
      </c>
      <c r="C48" s="47" t="s">
        <v>418</v>
      </c>
      <c r="D48" s="22" t="s">
        <v>192</v>
      </c>
      <c r="E48" s="16">
        <v>23150</v>
      </c>
      <c r="F48" s="30">
        <v>0.74</v>
      </c>
      <c r="G48" s="24">
        <v>1</v>
      </c>
      <c r="H48" s="24"/>
      <c r="I48" s="25">
        <v>1.4</v>
      </c>
      <c r="J48" s="25">
        <v>1.68</v>
      </c>
      <c r="K48" s="25">
        <v>2.23</v>
      </c>
      <c r="L48" s="25">
        <v>2.57</v>
      </c>
      <c r="M48" s="123">
        <f t="shared" ref="M48:M50" si="5">N48+O48</f>
        <v>0</v>
      </c>
      <c r="N48" s="31"/>
      <c r="O48" s="31"/>
    </row>
    <row r="49" spans="1:15" x14ac:dyDescent="0.25">
      <c r="A49" s="15"/>
      <c r="B49" s="29">
        <v>34</v>
      </c>
      <c r="C49" s="39" t="s">
        <v>734</v>
      </c>
      <c r="D49" s="22" t="s">
        <v>147</v>
      </c>
      <c r="E49" s="16">
        <v>23150</v>
      </c>
      <c r="F49" s="48">
        <v>0.36</v>
      </c>
      <c r="G49" s="38">
        <v>1</v>
      </c>
      <c r="H49" s="38"/>
      <c r="I49" s="37">
        <v>1.4</v>
      </c>
      <c r="J49" s="37">
        <v>1.68</v>
      </c>
      <c r="K49" s="37">
        <v>2.23</v>
      </c>
      <c r="L49" s="37">
        <v>2.57</v>
      </c>
      <c r="M49" s="123">
        <f t="shared" si="5"/>
        <v>0</v>
      </c>
      <c r="N49" s="31"/>
      <c r="O49" s="31"/>
    </row>
    <row r="50" spans="1:15" ht="30" x14ac:dyDescent="0.25">
      <c r="A50" s="15"/>
      <c r="B50" s="29">
        <v>35</v>
      </c>
      <c r="C50" s="39" t="s">
        <v>735</v>
      </c>
      <c r="D50" s="22" t="s">
        <v>148</v>
      </c>
      <c r="E50" s="16">
        <v>23150</v>
      </c>
      <c r="F50" s="36">
        <v>1.84</v>
      </c>
      <c r="G50" s="27">
        <v>1</v>
      </c>
      <c r="H50" s="24"/>
      <c r="I50" s="28">
        <v>1.4</v>
      </c>
      <c r="J50" s="28">
        <v>1.68</v>
      </c>
      <c r="K50" s="28">
        <v>2.23</v>
      </c>
      <c r="L50" s="28">
        <v>2.57</v>
      </c>
      <c r="M50" s="123">
        <f t="shared" si="5"/>
        <v>0</v>
      </c>
      <c r="N50" s="31"/>
      <c r="O50" s="31"/>
    </row>
    <row r="51" spans="1:15" x14ac:dyDescent="0.25">
      <c r="A51" s="15">
        <v>9</v>
      </c>
      <c r="B51" s="98"/>
      <c r="C51" s="99"/>
      <c r="D51" s="95" t="s">
        <v>126</v>
      </c>
      <c r="E51" s="16">
        <v>23150</v>
      </c>
      <c r="F51" s="30">
        <v>1.84</v>
      </c>
      <c r="G51" s="24">
        <v>1</v>
      </c>
      <c r="H51" s="24"/>
      <c r="I51" s="25">
        <v>1.4</v>
      </c>
      <c r="J51" s="25">
        <v>1.68</v>
      </c>
      <c r="K51" s="25">
        <v>2.23</v>
      </c>
      <c r="L51" s="25">
        <v>2.57</v>
      </c>
      <c r="M51" s="97">
        <f>SUM(M52:M61)</f>
        <v>0</v>
      </c>
      <c r="N51" s="97">
        <f>SUM(N52:N61)</f>
        <v>0</v>
      </c>
      <c r="O51" s="97">
        <f>SUM(O52:O61)</f>
        <v>0</v>
      </c>
    </row>
    <row r="52" spans="1:15" ht="30" x14ac:dyDescent="0.25">
      <c r="A52" s="15"/>
      <c r="B52" s="29">
        <v>36</v>
      </c>
      <c r="C52" s="21" t="s">
        <v>419</v>
      </c>
      <c r="D52" s="22" t="s">
        <v>193</v>
      </c>
      <c r="E52" s="16">
        <v>23150</v>
      </c>
      <c r="F52" s="36">
        <v>4.37</v>
      </c>
      <c r="G52" s="27">
        <v>1</v>
      </c>
      <c r="H52" s="24"/>
      <c r="I52" s="28">
        <v>1.4</v>
      </c>
      <c r="J52" s="28">
        <v>1.68</v>
      </c>
      <c r="K52" s="28">
        <v>2.23</v>
      </c>
      <c r="L52" s="28">
        <v>2.57</v>
      </c>
      <c r="M52" s="123">
        <f t="shared" ref="M52:M61" si="6">N52+O52</f>
        <v>0</v>
      </c>
      <c r="N52" s="31"/>
      <c r="O52" s="31"/>
    </row>
    <row r="53" spans="1:15" ht="30" x14ac:dyDescent="0.25">
      <c r="A53" s="15"/>
      <c r="B53" s="29">
        <v>37</v>
      </c>
      <c r="C53" s="21" t="s">
        <v>420</v>
      </c>
      <c r="D53" s="22" t="s">
        <v>194</v>
      </c>
      <c r="E53" s="16">
        <v>23150</v>
      </c>
      <c r="F53" s="30">
        <v>4.37</v>
      </c>
      <c r="G53" s="24">
        <v>1</v>
      </c>
      <c r="H53" s="24"/>
      <c r="I53" s="25">
        <v>1.4</v>
      </c>
      <c r="J53" s="25">
        <v>1.68</v>
      </c>
      <c r="K53" s="25">
        <v>2.23</v>
      </c>
      <c r="L53" s="25">
        <v>2.57</v>
      </c>
      <c r="M53" s="123">
        <f t="shared" si="6"/>
        <v>0</v>
      </c>
      <c r="N53" s="31"/>
      <c r="O53" s="31"/>
    </row>
    <row r="54" spans="1:15" ht="30" x14ac:dyDescent="0.25">
      <c r="A54" s="49"/>
      <c r="B54" s="29">
        <v>38</v>
      </c>
      <c r="C54" s="21" t="s">
        <v>421</v>
      </c>
      <c r="D54" s="22" t="s">
        <v>195</v>
      </c>
      <c r="E54" s="16">
        <v>23150</v>
      </c>
      <c r="F54" s="36">
        <v>1.1499999999999999</v>
      </c>
      <c r="G54" s="27">
        <v>1</v>
      </c>
      <c r="H54" s="24"/>
      <c r="I54" s="28">
        <v>1.4</v>
      </c>
      <c r="J54" s="28">
        <v>1.68</v>
      </c>
      <c r="K54" s="28">
        <v>2.23</v>
      </c>
      <c r="L54" s="28">
        <v>2.57</v>
      </c>
      <c r="M54" s="123">
        <f t="shared" si="6"/>
        <v>0</v>
      </c>
      <c r="N54" s="31"/>
      <c r="O54" s="31"/>
    </row>
    <row r="55" spans="1:15" ht="30" x14ac:dyDescent="0.25">
      <c r="A55" s="15"/>
      <c r="B55" s="29">
        <v>39</v>
      </c>
      <c r="C55" s="21" t="s">
        <v>422</v>
      </c>
      <c r="D55" s="22" t="s">
        <v>196</v>
      </c>
      <c r="E55" s="16">
        <v>23150</v>
      </c>
      <c r="F55" s="30">
        <v>0.97</v>
      </c>
      <c r="G55" s="24">
        <v>1</v>
      </c>
      <c r="H55" s="24"/>
      <c r="I55" s="25">
        <v>1.4</v>
      </c>
      <c r="J55" s="25">
        <v>1.68</v>
      </c>
      <c r="K55" s="25">
        <v>2.23</v>
      </c>
      <c r="L55" s="25">
        <v>2.57</v>
      </c>
      <c r="M55" s="123">
        <f t="shared" si="6"/>
        <v>0</v>
      </c>
      <c r="N55" s="31"/>
      <c r="O55" s="31"/>
    </row>
    <row r="56" spans="1:15" ht="30" x14ac:dyDescent="0.25">
      <c r="A56" s="15"/>
      <c r="B56" s="29">
        <v>40</v>
      </c>
      <c r="C56" s="21" t="s">
        <v>423</v>
      </c>
      <c r="D56" s="50" t="s">
        <v>92</v>
      </c>
      <c r="E56" s="16">
        <v>23150</v>
      </c>
      <c r="F56" s="30">
        <v>1.1100000000000001</v>
      </c>
      <c r="G56" s="24">
        <v>1</v>
      </c>
      <c r="H56" s="24"/>
      <c r="I56" s="25">
        <v>1.4</v>
      </c>
      <c r="J56" s="25">
        <v>1.68</v>
      </c>
      <c r="K56" s="25">
        <v>2.23</v>
      </c>
      <c r="L56" s="25">
        <v>2.57</v>
      </c>
      <c r="M56" s="123">
        <f t="shared" si="6"/>
        <v>0</v>
      </c>
      <c r="N56" s="31"/>
      <c r="O56" s="31"/>
    </row>
    <row r="57" spans="1:15" ht="30" x14ac:dyDescent="0.25">
      <c r="A57" s="15"/>
      <c r="B57" s="29">
        <v>41</v>
      </c>
      <c r="C57" s="21" t="s">
        <v>424</v>
      </c>
      <c r="D57" s="50" t="s">
        <v>93</v>
      </c>
      <c r="E57" s="16">
        <v>23150</v>
      </c>
      <c r="F57" s="30">
        <v>1.97</v>
      </c>
      <c r="G57" s="24">
        <v>1</v>
      </c>
      <c r="H57" s="24"/>
      <c r="I57" s="25">
        <v>1.4</v>
      </c>
      <c r="J57" s="25">
        <v>1.68</v>
      </c>
      <c r="K57" s="25">
        <v>2.23</v>
      </c>
      <c r="L57" s="25">
        <v>2.57</v>
      </c>
      <c r="M57" s="123">
        <f t="shared" si="6"/>
        <v>0</v>
      </c>
      <c r="N57" s="31"/>
      <c r="O57" s="31"/>
    </row>
    <row r="58" spans="1:15" ht="30" x14ac:dyDescent="0.25">
      <c r="A58" s="15"/>
      <c r="B58" s="29">
        <v>42</v>
      </c>
      <c r="C58" s="21" t="s">
        <v>425</v>
      </c>
      <c r="D58" s="50" t="s">
        <v>94</v>
      </c>
      <c r="E58" s="16">
        <v>23150</v>
      </c>
      <c r="F58" s="30">
        <v>2.78</v>
      </c>
      <c r="G58" s="24">
        <v>1</v>
      </c>
      <c r="H58" s="24"/>
      <c r="I58" s="25">
        <v>1.4</v>
      </c>
      <c r="J58" s="25">
        <v>1.68</v>
      </c>
      <c r="K58" s="25">
        <v>2.23</v>
      </c>
      <c r="L58" s="25">
        <v>2.57</v>
      </c>
      <c r="M58" s="123">
        <f t="shared" si="6"/>
        <v>0</v>
      </c>
      <c r="N58" s="31"/>
      <c r="O58" s="31"/>
    </row>
    <row r="59" spans="1:15" ht="30" x14ac:dyDescent="0.25">
      <c r="A59" s="15"/>
      <c r="B59" s="29">
        <v>43</v>
      </c>
      <c r="C59" s="21" t="s">
        <v>426</v>
      </c>
      <c r="D59" s="51" t="s">
        <v>95</v>
      </c>
      <c r="E59" s="16">
        <v>23150</v>
      </c>
      <c r="F59" s="30">
        <v>1.1499999999999999</v>
      </c>
      <c r="G59" s="24">
        <v>1</v>
      </c>
      <c r="H59" s="24"/>
      <c r="I59" s="25">
        <v>1.4</v>
      </c>
      <c r="J59" s="25">
        <v>1.68</v>
      </c>
      <c r="K59" s="25">
        <v>2.23</v>
      </c>
      <c r="L59" s="25">
        <v>2.57</v>
      </c>
      <c r="M59" s="123">
        <f t="shared" si="6"/>
        <v>0</v>
      </c>
      <c r="N59" s="31"/>
      <c r="O59" s="31"/>
    </row>
    <row r="60" spans="1:15" ht="30" x14ac:dyDescent="0.25">
      <c r="A60" s="15"/>
      <c r="B60" s="29">
        <v>44</v>
      </c>
      <c r="C60" s="21" t="s">
        <v>427</v>
      </c>
      <c r="D60" s="50" t="s">
        <v>197</v>
      </c>
      <c r="E60" s="16">
        <v>23150</v>
      </c>
      <c r="F60" s="30">
        <v>1.22</v>
      </c>
      <c r="G60" s="24">
        <v>1</v>
      </c>
      <c r="H60" s="24"/>
      <c r="I60" s="25">
        <v>1.4</v>
      </c>
      <c r="J60" s="25">
        <v>1.68</v>
      </c>
      <c r="K60" s="25">
        <v>2.23</v>
      </c>
      <c r="L60" s="25">
        <v>2.57</v>
      </c>
      <c r="M60" s="123">
        <f t="shared" si="6"/>
        <v>0</v>
      </c>
      <c r="N60" s="31"/>
      <c r="O60" s="31"/>
    </row>
    <row r="61" spans="1:15" ht="30" x14ac:dyDescent="0.25">
      <c r="A61" s="15"/>
      <c r="B61" s="29">
        <v>45</v>
      </c>
      <c r="C61" s="21" t="s">
        <v>428</v>
      </c>
      <c r="D61" s="50" t="s">
        <v>198</v>
      </c>
      <c r="E61" s="16">
        <v>23150</v>
      </c>
      <c r="F61" s="43">
        <v>1.78</v>
      </c>
      <c r="G61" s="45">
        <v>1</v>
      </c>
      <c r="H61" s="45"/>
      <c r="I61" s="46">
        <v>1.4</v>
      </c>
      <c r="J61" s="46">
        <v>1.68</v>
      </c>
      <c r="K61" s="46">
        <v>2.23</v>
      </c>
      <c r="L61" s="46">
        <v>2.57</v>
      </c>
      <c r="M61" s="123">
        <f t="shared" si="6"/>
        <v>0</v>
      </c>
      <c r="N61" s="31"/>
      <c r="O61" s="31"/>
    </row>
    <row r="62" spans="1:15" x14ac:dyDescent="0.25">
      <c r="A62" s="15">
        <v>10</v>
      </c>
      <c r="B62" s="98"/>
      <c r="C62" s="99"/>
      <c r="D62" s="100" t="s">
        <v>127</v>
      </c>
      <c r="E62" s="16">
        <v>23150</v>
      </c>
      <c r="F62" s="30">
        <v>2.23</v>
      </c>
      <c r="G62" s="24">
        <v>1</v>
      </c>
      <c r="H62" s="24"/>
      <c r="I62" s="25">
        <v>1.4</v>
      </c>
      <c r="J62" s="25">
        <v>1.68</v>
      </c>
      <c r="K62" s="25">
        <v>2.23</v>
      </c>
      <c r="L62" s="25">
        <v>2.57</v>
      </c>
      <c r="M62" s="97">
        <f>SUM(M63:M69)</f>
        <v>0</v>
      </c>
      <c r="N62" s="97">
        <f>SUM(N63:N69)</f>
        <v>0</v>
      </c>
      <c r="O62" s="97">
        <f>SUM(O63:O69)</f>
        <v>0</v>
      </c>
    </row>
    <row r="63" spans="1:15" x14ac:dyDescent="0.25">
      <c r="A63" s="15"/>
      <c r="B63" s="29">
        <v>46</v>
      </c>
      <c r="C63" s="21" t="s">
        <v>429</v>
      </c>
      <c r="D63" s="50" t="s">
        <v>199</v>
      </c>
      <c r="E63" s="16">
        <v>23150</v>
      </c>
      <c r="F63" s="30">
        <v>2.36</v>
      </c>
      <c r="G63" s="24">
        <v>1</v>
      </c>
      <c r="H63" s="24"/>
      <c r="I63" s="25">
        <v>1.4</v>
      </c>
      <c r="J63" s="25">
        <v>1.68</v>
      </c>
      <c r="K63" s="25">
        <v>2.23</v>
      </c>
      <c r="L63" s="25">
        <v>2.57</v>
      </c>
      <c r="M63" s="123">
        <f t="shared" ref="M63:M126" si="7">N63+O63</f>
        <v>0</v>
      </c>
      <c r="N63" s="31"/>
      <c r="O63" s="31"/>
    </row>
    <row r="64" spans="1:15" x14ac:dyDescent="0.25">
      <c r="A64" s="15"/>
      <c r="B64" s="29">
        <v>47</v>
      </c>
      <c r="C64" s="21" t="s">
        <v>430</v>
      </c>
      <c r="D64" s="50" t="s">
        <v>200</v>
      </c>
      <c r="E64" s="16">
        <v>23150</v>
      </c>
      <c r="F64" s="30">
        <v>4.28</v>
      </c>
      <c r="G64" s="24">
        <v>1</v>
      </c>
      <c r="H64" s="24"/>
      <c r="I64" s="25">
        <v>1.4</v>
      </c>
      <c r="J64" s="25">
        <v>1.68</v>
      </c>
      <c r="K64" s="25">
        <v>2.23</v>
      </c>
      <c r="L64" s="25">
        <v>2.57</v>
      </c>
      <c r="M64" s="123">
        <f t="shared" si="7"/>
        <v>0</v>
      </c>
      <c r="N64" s="31"/>
      <c r="O64" s="31"/>
    </row>
    <row r="65" spans="1:15" x14ac:dyDescent="0.25">
      <c r="A65" s="15"/>
      <c r="B65" s="29">
        <v>48</v>
      </c>
      <c r="C65" s="21" t="s">
        <v>431</v>
      </c>
      <c r="D65" s="50" t="s">
        <v>201</v>
      </c>
      <c r="E65" s="16">
        <v>23150</v>
      </c>
      <c r="F65" s="36">
        <v>1.1000000000000001</v>
      </c>
      <c r="G65" s="27">
        <v>1</v>
      </c>
      <c r="H65" s="24"/>
      <c r="I65" s="28">
        <v>1.4</v>
      </c>
      <c r="J65" s="28">
        <v>1.68</v>
      </c>
      <c r="K65" s="28">
        <v>2.23</v>
      </c>
      <c r="L65" s="28">
        <v>2.57</v>
      </c>
      <c r="M65" s="123">
        <f t="shared" si="7"/>
        <v>0</v>
      </c>
      <c r="N65" s="31"/>
      <c r="O65" s="31"/>
    </row>
    <row r="66" spans="1:15" x14ac:dyDescent="0.25">
      <c r="A66" s="15"/>
      <c r="B66" s="29">
        <v>49</v>
      </c>
      <c r="C66" s="21" t="s">
        <v>432</v>
      </c>
      <c r="D66" s="50" t="s">
        <v>202</v>
      </c>
      <c r="E66" s="16">
        <v>23150</v>
      </c>
      <c r="F66" s="30">
        <v>2.95</v>
      </c>
      <c r="G66" s="24">
        <v>1</v>
      </c>
      <c r="H66" s="24"/>
      <c r="I66" s="25">
        <v>1.4</v>
      </c>
      <c r="J66" s="25">
        <v>1.68</v>
      </c>
      <c r="K66" s="25">
        <v>2.23</v>
      </c>
      <c r="L66" s="25">
        <v>2.57</v>
      </c>
      <c r="M66" s="123">
        <f t="shared" si="7"/>
        <v>0</v>
      </c>
      <c r="N66" s="31"/>
      <c r="O66" s="31"/>
    </row>
    <row r="67" spans="1:15" x14ac:dyDescent="0.25">
      <c r="A67" s="15"/>
      <c r="B67" s="29">
        <v>50</v>
      </c>
      <c r="C67" s="21" t="s">
        <v>433</v>
      </c>
      <c r="D67" s="50" t="s">
        <v>203</v>
      </c>
      <c r="E67" s="16">
        <v>23150</v>
      </c>
      <c r="F67" s="30">
        <v>5.33</v>
      </c>
      <c r="G67" s="24">
        <v>1</v>
      </c>
      <c r="H67" s="24"/>
      <c r="I67" s="25">
        <v>1.4</v>
      </c>
      <c r="J67" s="25">
        <v>1.68</v>
      </c>
      <c r="K67" s="25">
        <v>2.23</v>
      </c>
      <c r="L67" s="25">
        <v>2.57</v>
      </c>
      <c r="M67" s="123">
        <f t="shared" si="7"/>
        <v>0</v>
      </c>
      <c r="N67" s="31"/>
      <c r="O67" s="31"/>
    </row>
    <row r="68" spans="1:15" x14ac:dyDescent="0.25">
      <c r="A68" s="15"/>
      <c r="B68" s="29">
        <v>51</v>
      </c>
      <c r="C68" s="21" t="s">
        <v>434</v>
      </c>
      <c r="D68" s="50" t="s">
        <v>204</v>
      </c>
      <c r="E68" s="16">
        <v>23150</v>
      </c>
      <c r="F68" s="30">
        <v>0.77</v>
      </c>
      <c r="G68" s="24">
        <v>1</v>
      </c>
      <c r="H68" s="24"/>
      <c r="I68" s="25">
        <v>1.4</v>
      </c>
      <c r="J68" s="25">
        <v>1.68</v>
      </c>
      <c r="K68" s="25">
        <v>2.23</v>
      </c>
      <c r="L68" s="25">
        <v>2.57</v>
      </c>
      <c r="M68" s="123">
        <f t="shared" si="7"/>
        <v>0</v>
      </c>
      <c r="N68" s="31"/>
      <c r="O68" s="31"/>
    </row>
    <row r="69" spans="1:15" x14ac:dyDescent="0.25">
      <c r="A69" s="15"/>
      <c r="B69" s="29">
        <v>52</v>
      </c>
      <c r="C69" s="21" t="s">
        <v>435</v>
      </c>
      <c r="D69" s="50" t="s">
        <v>205</v>
      </c>
      <c r="E69" s="16">
        <v>23150</v>
      </c>
      <c r="F69" s="30">
        <v>0.97</v>
      </c>
      <c r="G69" s="24">
        <v>1</v>
      </c>
      <c r="H69" s="24"/>
      <c r="I69" s="25">
        <v>1.4</v>
      </c>
      <c r="J69" s="25">
        <v>1.68</v>
      </c>
      <c r="K69" s="25">
        <v>2.23</v>
      </c>
      <c r="L69" s="25">
        <v>2.57</v>
      </c>
      <c r="M69" s="123">
        <f t="shared" si="7"/>
        <v>0</v>
      </c>
      <c r="N69" s="31"/>
      <c r="O69" s="31"/>
    </row>
    <row r="70" spans="1:15" x14ac:dyDescent="0.25">
      <c r="A70" s="15">
        <v>11</v>
      </c>
      <c r="B70" s="98"/>
      <c r="C70" s="99"/>
      <c r="D70" s="100" t="s">
        <v>128</v>
      </c>
      <c r="E70" s="16">
        <v>23150</v>
      </c>
      <c r="F70" s="30">
        <v>0.88</v>
      </c>
      <c r="G70" s="24">
        <v>1</v>
      </c>
      <c r="H70" s="24"/>
      <c r="I70" s="25">
        <v>1.4</v>
      </c>
      <c r="J70" s="25">
        <v>1.68</v>
      </c>
      <c r="K70" s="25">
        <v>2.23</v>
      </c>
      <c r="L70" s="25">
        <v>2.57</v>
      </c>
      <c r="M70" s="97">
        <f>SUM(M71:M74)</f>
        <v>0</v>
      </c>
      <c r="N70" s="97">
        <f>SUM(N71:N74)</f>
        <v>0</v>
      </c>
      <c r="O70" s="97">
        <f>SUM(O71:O74)</f>
        <v>0</v>
      </c>
    </row>
    <row r="71" spans="1:15" x14ac:dyDescent="0.25">
      <c r="A71" s="15"/>
      <c r="B71" s="29">
        <v>53</v>
      </c>
      <c r="C71" s="21" t="s">
        <v>436</v>
      </c>
      <c r="D71" s="50" t="s">
        <v>107</v>
      </c>
      <c r="E71" s="16">
        <v>23150</v>
      </c>
      <c r="F71" s="30">
        <v>1.05</v>
      </c>
      <c r="G71" s="24">
        <v>1</v>
      </c>
      <c r="H71" s="24"/>
      <c r="I71" s="25">
        <v>1.4</v>
      </c>
      <c r="J71" s="25">
        <v>1.68</v>
      </c>
      <c r="K71" s="25">
        <v>2.23</v>
      </c>
      <c r="L71" s="25">
        <v>2.57</v>
      </c>
      <c r="M71" s="123">
        <f t="shared" si="7"/>
        <v>0</v>
      </c>
      <c r="N71" s="31"/>
      <c r="O71" s="31"/>
    </row>
    <row r="72" spans="1:15" x14ac:dyDescent="0.25">
      <c r="A72" s="15"/>
      <c r="B72" s="29">
        <v>54</v>
      </c>
      <c r="C72" s="21" t="s">
        <v>437</v>
      </c>
      <c r="D72" s="50" t="s">
        <v>149</v>
      </c>
      <c r="E72" s="16">
        <v>23150</v>
      </c>
      <c r="F72" s="30">
        <v>1.25</v>
      </c>
      <c r="G72" s="24">
        <v>1</v>
      </c>
      <c r="H72" s="24"/>
      <c r="I72" s="25">
        <v>1.4</v>
      </c>
      <c r="J72" s="25">
        <v>1.68</v>
      </c>
      <c r="K72" s="25">
        <v>2.23</v>
      </c>
      <c r="L72" s="25">
        <v>2.57</v>
      </c>
      <c r="M72" s="123">
        <f t="shared" si="7"/>
        <v>0</v>
      </c>
      <c r="N72" s="31"/>
      <c r="O72" s="31"/>
    </row>
    <row r="73" spans="1:15" ht="30" x14ac:dyDescent="0.25">
      <c r="A73" s="15"/>
      <c r="B73" s="29">
        <v>55</v>
      </c>
      <c r="C73" s="21" t="s">
        <v>438</v>
      </c>
      <c r="D73" s="50" t="s">
        <v>206</v>
      </c>
      <c r="E73" s="16">
        <v>23150</v>
      </c>
      <c r="F73" s="36">
        <v>1.48</v>
      </c>
      <c r="G73" s="27">
        <v>1</v>
      </c>
      <c r="H73" s="24"/>
      <c r="I73" s="28">
        <v>1.4</v>
      </c>
      <c r="J73" s="28">
        <v>1.68</v>
      </c>
      <c r="K73" s="28">
        <v>2.23</v>
      </c>
      <c r="L73" s="28">
        <v>2.57</v>
      </c>
      <c r="M73" s="123">
        <f t="shared" si="7"/>
        <v>0</v>
      </c>
      <c r="N73" s="31"/>
      <c r="O73" s="31"/>
    </row>
    <row r="74" spans="1:15" ht="30" x14ac:dyDescent="0.25">
      <c r="A74" s="15"/>
      <c r="B74" s="29">
        <v>56</v>
      </c>
      <c r="C74" s="21" t="s">
        <v>439</v>
      </c>
      <c r="D74" s="50" t="s">
        <v>207</v>
      </c>
      <c r="E74" s="16">
        <v>23150</v>
      </c>
      <c r="F74" s="30">
        <v>1.51</v>
      </c>
      <c r="G74" s="24">
        <v>1</v>
      </c>
      <c r="H74" s="24"/>
      <c r="I74" s="25">
        <v>1.4</v>
      </c>
      <c r="J74" s="25">
        <v>1.68</v>
      </c>
      <c r="K74" s="25">
        <v>2.23</v>
      </c>
      <c r="L74" s="25">
        <v>2.57</v>
      </c>
      <c r="M74" s="123">
        <f t="shared" si="7"/>
        <v>0</v>
      </c>
      <c r="N74" s="31"/>
      <c r="O74" s="31"/>
    </row>
    <row r="75" spans="1:15" x14ac:dyDescent="0.25">
      <c r="A75" s="15">
        <v>12</v>
      </c>
      <c r="B75" s="98"/>
      <c r="C75" s="99"/>
      <c r="D75" s="100" t="s">
        <v>23</v>
      </c>
      <c r="E75" s="16">
        <v>23150</v>
      </c>
      <c r="F75" s="30">
        <v>2.2599999999999998</v>
      </c>
      <c r="G75" s="24">
        <v>1</v>
      </c>
      <c r="H75" s="24"/>
      <c r="I75" s="25">
        <v>1.4</v>
      </c>
      <c r="J75" s="25">
        <v>1.68</v>
      </c>
      <c r="K75" s="25">
        <v>2.23</v>
      </c>
      <c r="L75" s="25">
        <v>2.57</v>
      </c>
      <c r="M75" s="97">
        <f>SUM(M76:M94)</f>
        <v>0</v>
      </c>
      <c r="N75" s="97">
        <f>SUM(N76:N94)</f>
        <v>0</v>
      </c>
      <c r="O75" s="97">
        <f>SUM(O76:O94)</f>
        <v>0</v>
      </c>
    </row>
    <row r="76" spans="1:15" x14ac:dyDescent="0.25">
      <c r="A76" s="15"/>
      <c r="B76" s="29">
        <v>57</v>
      </c>
      <c r="C76" s="52" t="s">
        <v>440</v>
      </c>
      <c r="D76" s="50" t="s">
        <v>24</v>
      </c>
      <c r="E76" s="16">
        <v>23150</v>
      </c>
      <c r="F76" s="30">
        <v>1.38</v>
      </c>
      <c r="G76" s="24">
        <v>1</v>
      </c>
      <c r="H76" s="24"/>
      <c r="I76" s="25">
        <v>1.4</v>
      </c>
      <c r="J76" s="25">
        <v>1.68</v>
      </c>
      <c r="K76" s="25">
        <v>2.23</v>
      </c>
      <c r="L76" s="25">
        <v>2.57</v>
      </c>
      <c r="M76" s="123">
        <f t="shared" si="7"/>
        <v>0</v>
      </c>
      <c r="N76" s="31"/>
      <c r="O76" s="31"/>
    </row>
    <row r="77" spans="1:15" x14ac:dyDescent="0.25">
      <c r="A77" s="15"/>
      <c r="B77" s="29">
        <v>58</v>
      </c>
      <c r="C77" s="21" t="s">
        <v>441</v>
      </c>
      <c r="D77" s="50" t="s">
        <v>25</v>
      </c>
      <c r="E77" s="16">
        <v>23150</v>
      </c>
      <c r="F77" s="30">
        <v>2.82</v>
      </c>
      <c r="G77" s="24">
        <v>1</v>
      </c>
      <c r="H77" s="24"/>
      <c r="I77" s="25">
        <v>1.4</v>
      </c>
      <c r="J77" s="25">
        <v>1.68</v>
      </c>
      <c r="K77" s="25">
        <v>2.23</v>
      </c>
      <c r="L77" s="25">
        <v>2.57</v>
      </c>
      <c r="M77" s="123">
        <f t="shared" si="7"/>
        <v>0</v>
      </c>
      <c r="N77" s="31"/>
      <c r="O77" s="31"/>
    </row>
    <row r="78" spans="1:15" x14ac:dyDescent="0.25">
      <c r="A78" s="15"/>
      <c r="B78" s="29">
        <v>59</v>
      </c>
      <c r="C78" s="21" t="s">
        <v>442</v>
      </c>
      <c r="D78" s="50" t="s">
        <v>26</v>
      </c>
      <c r="E78" s="16">
        <v>23150</v>
      </c>
      <c r="F78" s="36">
        <v>0.65</v>
      </c>
      <c r="G78" s="27">
        <v>1</v>
      </c>
      <c r="H78" s="24"/>
      <c r="I78" s="28">
        <v>1.4</v>
      </c>
      <c r="J78" s="28">
        <v>1.68</v>
      </c>
      <c r="K78" s="28">
        <v>2.23</v>
      </c>
      <c r="L78" s="28">
        <v>2.57</v>
      </c>
      <c r="M78" s="123">
        <f t="shared" si="7"/>
        <v>0</v>
      </c>
      <c r="N78" s="31"/>
      <c r="O78" s="31"/>
    </row>
    <row r="79" spans="1:15" x14ac:dyDescent="0.25">
      <c r="A79" s="15"/>
      <c r="B79" s="29">
        <v>60</v>
      </c>
      <c r="C79" s="21" t="s">
        <v>443</v>
      </c>
      <c r="D79" s="50" t="s">
        <v>27</v>
      </c>
      <c r="E79" s="16">
        <v>23150</v>
      </c>
      <c r="F79" s="30">
        <v>0.57999999999999996</v>
      </c>
      <c r="G79" s="24">
        <v>1</v>
      </c>
      <c r="H79" s="24"/>
      <c r="I79" s="25">
        <v>1.4</v>
      </c>
      <c r="J79" s="25">
        <v>1.68</v>
      </c>
      <c r="K79" s="25">
        <v>2.23</v>
      </c>
      <c r="L79" s="25">
        <v>2.57</v>
      </c>
      <c r="M79" s="123">
        <f t="shared" si="7"/>
        <v>0</v>
      </c>
      <c r="N79" s="31"/>
      <c r="O79" s="31"/>
    </row>
    <row r="80" spans="1:15" x14ac:dyDescent="0.25">
      <c r="A80" s="15"/>
      <c r="B80" s="29">
        <v>61</v>
      </c>
      <c r="C80" s="21" t="s">
        <v>444</v>
      </c>
      <c r="D80" s="50" t="s">
        <v>28</v>
      </c>
      <c r="E80" s="16">
        <v>23150</v>
      </c>
      <c r="F80" s="30">
        <v>0.62</v>
      </c>
      <c r="G80" s="24">
        <v>1</v>
      </c>
      <c r="H80" s="24"/>
      <c r="I80" s="25">
        <v>1.4</v>
      </c>
      <c r="J80" s="25">
        <v>1.68</v>
      </c>
      <c r="K80" s="25">
        <v>2.23</v>
      </c>
      <c r="L80" s="25">
        <v>2.57</v>
      </c>
      <c r="M80" s="123">
        <f t="shared" si="7"/>
        <v>0</v>
      </c>
      <c r="N80" s="31"/>
      <c r="O80" s="31"/>
    </row>
    <row r="81" spans="1:15" x14ac:dyDescent="0.25">
      <c r="A81" s="53"/>
      <c r="B81" s="29">
        <v>62</v>
      </c>
      <c r="C81" s="21" t="s">
        <v>445</v>
      </c>
      <c r="D81" s="54" t="s">
        <v>29</v>
      </c>
      <c r="E81" s="16">
        <v>23150</v>
      </c>
      <c r="F81" s="30">
        <v>1.4</v>
      </c>
      <c r="G81" s="24">
        <v>1</v>
      </c>
      <c r="H81" s="24"/>
      <c r="I81" s="25">
        <v>1.4</v>
      </c>
      <c r="J81" s="25">
        <v>1.68</v>
      </c>
      <c r="K81" s="25">
        <v>2.23</v>
      </c>
      <c r="L81" s="25">
        <v>2.57</v>
      </c>
      <c r="M81" s="123">
        <f t="shared" si="7"/>
        <v>0</v>
      </c>
      <c r="N81" s="55"/>
      <c r="O81" s="55"/>
    </row>
    <row r="82" spans="1:15" x14ac:dyDescent="0.25">
      <c r="A82" s="49"/>
      <c r="B82" s="29">
        <v>63</v>
      </c>
      <c r="C82" s="21" t="s">
        <v>446</v>
      </c>
      <c r="D82" s="56" t="s">
        <v>348</v>
      </c>
      <c r="E82" s="16">
        <v>23150</v>
      </c>
      <c r="F82" s="30">
        <v>1.27</v>
      </c>
      <c r="G82" s="24">
        <v>1</v>
      </c>
      <c r="H82" s="24"/>
      <c r="I82" s="25">
        <v>1.4</v>
      </c>
      <c r="J82" s="25">
        <v>1.68</v>
      </c>
      <c r="K82" s="25">
        <v>2.23</v>
      </c>
      <c r="L82" s="25">
        <v>2.57</v>
      </c>
      <c r="M82" s="123">
        <f t="shared" si="7"/>
        <v>0</v>
      </c>
      <c r="N82" s="31"/>
      <c r="O82" s="31"/>
    </row>
    <row r="83" spans="1:15" ht="30" x14ac:dyDescent="0.25">
      <c r="A83" s="57"/>
      <c r="B83" s="29">
        <v>64</v>
      </c>
      <c r="C83" s="21" t="s">
        <v>447</v>
      </c>
      <c r="D83" s="58" t="s">
        <v>30</v>
      </c>
      <c r="E83" s="16">
        <v>23150</v>
      </c>
      <c r="F83" s="30">
        <v>3.12</v>
      </c>
      <c r="G83" s="24">
        <v>1</v>
      </c>
      <c r="H83" s="24"/>
      <c r="I83" s="25">
        <v>1.4</v>
      </c>
      <c r="J83" s="25">
        <v>1.68</v>
      </c>
      <c r="K83" s="25">
        <v>2.23</v>
      </c>
      <c r="L83" s="25">
        <v>2.57</v>
      </c>
      <c r="M83" s="123">
        <f t="shared" si="7"/>
        <v>0</v>
      </c>
      <c r="N83" s="59"/>
      <c r="O83" s="59"/>
    </row>
    <row r="84" spans="1:15" ht="30" x14ac:dyDescent="0.25">
      <c r="A84" s="15"/>
      <c r="B84" s="29">
        <v>65</v>
      </c>
      <c r="C84" s="21" t="s">
        <v>448</v>
      </c>
      <c r="D84" s="50" t="s">
        <v>31</v>
      </c>
      <c r="E84" s="16">
        <v>23150</v>
      </c>
      <c r="F84" s="30">
        <v>4.51</v>
      </c>
      <c r="G84" s="24">
        <v>1</v>
      </c>
      <c r="H84" s="24"/>
      <c r="I84" s="25">
        <v>1.4</v>
      </c>
      <c r="J84" s="25">
        <v>1.68</v>
      </c>
      <c r="K84" s="25">
        <v>2.23</v>
      </c>
      <c r="L84" s="25">
        <v>2.57</v>
      </c>
      <c r="M84" s="123">
        <f t="shared" si="7"/>
        <v>0</v>
      </c>
      <c r="N84" s="31"/>
      <c r="O84" s="31"/>
    </row>
    <row r="85" spans="1:15" ht="30" x14ac:dyDescent="0.25">
      <c r="A85" s="15"/>
      <c r="B85" s="29">
        <v>66</v>
      </c>
      <c r="C85" s="21" t="s">
        <v>449</v>
      </c>
      <c r="D85" s="50" t="s">
        <v>208</v>
      </c>
      <c r="E85" s="16">
        <v>23150</v>
      </c>
      <c r="F85" s="43">
        <v>7.2</v>
      </c>
      <c r="G85" s="45">
        <v>1</v>
      </c>
      <c r="H85" s="45"/>
      <c r="I85" s="46">
        <v>1.4</v>
      </c>
      <c r="J85" s="46">
        <v>1.68</v>
      </c>
      <c r="K85" s="46">
        <v>2.23</v>
      </c>
      <c r="L85" s="46">
        <v>2.57</v>
      </c>
      <c r="M85" s="123">
        <f t="shared" si="7"/>
        <v>0</v>
      </c>
      <c r="N85" s="31"/>
      <c r="O85" s="31"/>
    </row>
    <row r="86" spans="1:15" ht="30" x14ac:dyDescent="0.25">
      <c r="A86" s="15"/>
      <c r="B86" s="29">
        <v>67</v>
      </c>
      <c r="C86" s="21" t="s">
        <v>450</v>
      </c>
      <c r="D86" s="50" t="s">
        <v>150</v>
      </c>
      <c r="E86" s="16">
        <v>23150</v>
      </c>
      <c r="F86" s="30">
        <v>1.18</v>
      </c>
      <c r="G86" s="24">
        <v>1</v>
      </c>
      <c r="H86" s="24"/>
      <c r="I86" s="25">
        <v>1.4</v>
      </c>
      <c r="J86" s="25">
        <v>1.68</v>
      </c>
      <c r="K86" s="25">
        <v>2.23</v>
      </c>
      <c r="L86" s="25">
        <v>2.57</v>
      </c>
      <c r="M86" s="123">
        <f t="shared" si="7"/>
        <v>0</v>
      </c>
      <c r="N86" s="31"/>
      <c r="O86" s="31"/>
    </row>
    <row r="87" spans="1:15" x14ac:dyDescent="0.25">
      <c r="A87" s="15"/>
      <c r="B87" s="29">
        <v>68</v>
      </c>
      <c r="C87" s="21" t="s">
        <v>451</v>
      </c>
      <c r="D87" s="50" t="s">
        <v>326</v>
      </c>
      <c r="E87" s="16">
        <v>23150</v>
      </c>
      <c r="F87" s="30">
        <v>0.98</v>
      </c>
      <c r="G87" s="24">
        <v>1</v>
      </c>
      <c r="H87" s="24"/>
      <c r="I87" s="25">
        <v>1.4</v>
      </c>
      <c r="J87" s="25">
        <v>1.68</v>
      </c>
      <c r="K87" s="25">
        <v>2.23</v>
      </c>
      <c r="L87" s="25">
        <v>2.57</v>
      </c>
      <c r="M87" s="123">
        <f t="shared" si="7"/>
        <v>0</v>
      </c>
      <c r="N87" s="31"/>
      <c r="O87" s="31"/>
    </row>
    <row r="88" spans="1:15" ht="30" x14ac:dyDescent="0.25">
      <c r="A88" s="15"/>
      <c r="B88" s="29">
        <v>69</v>
      </c>
      <c r="C88" s="21" t="s">
        <v>452</v>
      </c>
      <c r="D88" s="22" t="s">
        <v>453</v>
      </c>
      <c r="E88" s="16">
        <v>23150</v>
      </c>
      <c r="F88" s="30">
        <v>0.35</v>
      </c>
      <c r="G88" s="24">
        <v>1</v>
      </c>
      <c r="H88" s="24"/>
      <c r="I88" s="25">
        <v>1.4</v>
      </c>
      <c r="J88" s="25">
        <v>1.68</v>
      </c>
      <c r="K88" s="25">
        <v>2.23</v>
      </c>
      <c r="L88" s="25">
        <v>2.57</v>
      </c>
      <c r="M88" s="123">
        <f t="shared" si="7"/>
        <v>0</v>
      </c>
      <c r="N88" s="31"/>
      <c r="O88" s="31"/>
    </row>
    <row r="89" spans="1:15" x14ac:dyDescent="0.25">
      <c r="A89" s="15"/>
      <c r="B89" s="29">
        <v>70</v>
      </c>
      <c r="C89" s="21" t="s">
        <v>454</v>
      </c>
      <c r="D89" s="50" t="s">
        <v>151</v>
      </c>
      <c r="E89" s="16">
        <v>23150</v>
      </c>
      <c r="F89" s="30">
        <v>0.5</v>
      </c>
      <c r="G89" s="24">
        <v>1</v>
      </c>
      <c r="H89" s="24"/>
      <c r="I89" s="25">
        <v>1.4</v>
      </c>
      <c r="J89" s="25">
        <v>1.68</v>
      </c>
      <c r="K89" s="25">
        <v>2.23</v>
      </c>
      <c r="L89" s="25">
        <v>2.57</v>
      </c>
      <c r="M89" s="123">
        <f t="shared" si="7"/>
        <v>0</v>
      </c>
      <c r="N89" s="31"/>
      <c r="O89" s="31"/>
    </row>
    <row r="90" spans="1:15" ht="30" x14ac:dyDescent="0.25">
      <c r="A90" s="15"/>
      <c r="B90" s="29">
        <v>71</v>
      </c>
      <c r="C90" s="21" t="s">
        <v>755</v>
      </c>
      <c r="D90" s="50" t="s">
        <v>756</v>
      </c>
      <c r="E90" s="16">
        <v>23150</v>
      </c>
      <c r="F90" s="30">
        <v>1</v>
      </c>
      <c r="G90" s="24">
        <v>1</v>
      </c>
      <c r="H90" s="24"/>
      <c r="I90" s="25">
        <v>1.4</v>
      </c>
      <c r="J90" s="25">
        <v>1.68</v>
      </c>
      <c r="K90" s="25">
        <v>2.23</v>
      </c>
      <c r="L90" s="25">
        <v>2.57</v>
      </c>
      <c r="M90" s="123">
        <f t="shared" si="7"/>
        <v>0</v>
      </c>
      <c r="N90" s="31"/>
      <c r="O90" s="31"/>
    </row>
    <row r="91" spans="1:15" ht="30" x14ac:dyDescent="0.25">
      <c r="A91" s="15"/>
      <c r="B91" s="29">
        <v>72</v>
      </c>
      <c r="C91" s="21" t="s">
        <v>757</v>
      </c>
      <c r="D91" s="50" t="s">
        <v>758</v>
      </c>
      <c r="E91" s="16">
        <v>23150</v>
      </c>
      <c r="F91" s="40">
        <v>4.4000000000000004</v>
      </c>
      <c r="G91" s="41">
        <v>1</v>
      </c>
      <c r="H91" s="41"/>
      <c r="I91" s="42">
        <v>1.4</v>
      </c>
      <c r="J91" s="42">
        <v>1.68</v>
      </c>
      <c r="K91" s="42">
        <v>2.23</v>
      </c>
      <c r="L91" s="42">
        <v>2.57</v>
      </c>
      <c r="M91" s="123">
        <f t="shared" si="7"/>
        <v>0</v>
      </c>
      <c r="N91" s="31"/>
      <c r="O91" s="31"/>
    </row>
    <row r="92" spans="1:15" ht="30" x14ac:dyDescent="0.25">
      <c r="A92" s="15"/>
      <c r="B92" s="29">
        <v>73</v>
      </c>
      <c r="C92" s="21" t="s">
        <v>759</v>
      </c>
      <c r="D92" s="22" t="s">
        <v>760</v>
      </c>
      <c r="E92" s="16">
        <v>23150</v>
      </c>
      <c r="F92" s="30">
        <v>2.2999999999999998</v>
      </c>
      <c r="G92" s="24">
        <v>1</v>
      </c>
      <c r="H92" s="24"/>
      <c r="I92" s="25">
        <v>1.4</v>
      </c>
      <c r="J92" s="25">
        <v>1.68</v>
      </c>
      <c r="K92" s="25">
        <v>2.23</v>
      </c>
      <c r="L92" s="25">
        <v>2.57</v>
      </c>
      <c r="M92" s="123">
        <f t="shared" si="7"/>
        <v>0</v>
      </c>
      <c r="N92" s="31"/>
      <c r="O92" s="31"/>
    </row>
    <row r="93" spans="1:15" ht="30" x14ac:dyDescent="0.25">
      <c r="A93" s="15"/>
      <c r="B93" s="29">
        <v>74</v>
      </c>
      <c r="C93" s="21" t="s">
        <v>761</v>
      </c>
      <c r="D93" s="22" t="s">
        <v>762</v>
      </c>
      <c r="E93" s="16">
        <v>23150</v>
      </c>
      <c r="F93" s="36">
        <v>1.49</v>
      </c>
      <c r="G93" s="27">
        <v>1</v>
      </c>
      <c r="H93" s="24"/>
      <c r="I93" s="28">
        <v>1.4</v>
      </c>
      <c r="J93" s="28">
        <v>1.68</v>
      </c>
      <c r="K93" s="28">
        <v>2.23</v>
      </c>
      <c r="L93" s="28">
        <v>2.57</v>
      </c>
      <c r="M93" s="123">
        <f t="shared" si="7"/>
        <v>0</v>
      </c>
      <c r="N93" s="31"/>
      <c r="O93" s="31"/>
    </row>
    <row r="94" spans="1:15" ht="30" x14ac:dyDescent="0.25">
      <c r="A94" s="15"/>
      <c r="B94" s="29">
        <v>75</v>
      </c>
      <c r="C94" s="21" t="s">
        <v>763</v>
      </c>
      <c r="D94" s="50" t="s">
        <v>764</v>
      </c>
      <c r="E94" s="16">
        <v>23150</v>
      </c>
      <c r="F94" s="30">
        <v>1.42</v>
      </c>
      <c r="G94" s="24">
        <v>1</v>
      </c>
      <c r="H94" s="24"/>
      <c r="I94" s="25">
        <v>1.4</v>
      </c>
      <c r="J94" s="25">
        <v>1.68</v>
      </c>
      <c r="K94" s="25">
        <v>2.23</v>
      </c>
      <c r="L94" s="25">
        <v>2.57</v>
      </c>
      <c r="M94" s="123">
        <f t="shared" si="7"/>
        <v>0</v>
      </c>
      <c r="N94" s="31"/>
      <c r="O94" s="31"/>
    </row>
    <row r="95" spans="1:15" x14ac:dyDescent="0.25">
      <c r="A95" s="15">
        <v>13</v>
      </c>
      <c r="B95" s="98"/>
      <c r="C95" s="99"/>
      <c r="D95" s="100" t="s">
        <v>32</v>
      </c>
      <c r="E95" s="16">
        <v>23150</v>
      </c>
      <c r="F95" s="43">
        <v>2.81</v>
      </c>
      <c r="G95" s="45">
        <v>1</v>
      </c>
      <c r="H95" s="45"/>
      <c r="I95" s="46">
        <v>1.4</v>
      </c>
      <c r="J95" s="46">
        <v>1.68</v>
      </c>
      <c r="K95" s="46">
        <v>2.23</v>
      </c>
      <c r="L95" s="46">
        <v>2.57</v>
      </c>
      <c r="M95" s="97">
        <f>SUM(M96:M104)</f>
        <v>0</v>
      </c>
      <c r="N95" s="97">
        <f>SUM(N96:N104)</f>
        <v>0</v>
      </c>
      <c r="O95" s="97">
        <f>SUM(O96:O104)</f>
        <v>0</v>
      </c>
    </row>
    <row r="96" spans="1:15" ht="30" x14ac:dyDescent="0.25">
      <c r="A96" s="15"/>
      <c r="B96" s="29">
        <v>76</v>
      </c>
      <c r="C96" s="21" t="s">
        <v>455</v>
      </c>
      <c r="D96" s="50" t="s">
        <v>209</v>
      </c>
      <c r="E96" s="16">
        <v>23150</v>
      </c>
      <c r="F96" s="30">
        <v>3.48</v>
      </c>
      <c r="G96" s="24">
        <v>1</v>
      </c>
      <c r="H96" s="24"/>
      <c r="I96" s="25">
        <v>1.4</v>
      </c>
      <c r="J96" s="25">
        <v>1.68</v>
      </c>
      <c r="K96" s="25">
        <v>2.23</v>
      </c>
      <c r="L96" s="25">
        <v>2.57</v>
      </c>
      <c r="M96" s="123">
        <f t="shared" si="7"/>
        <v>0</v>
      </c>
      <c r="N96" s="31"/>
      <c r="O96" s="31"/>
    </row>
    <row r="97" spans="1:15" ht="30" x14ac:dyDescent="0.25">
      <c r="A97" s="15"/>
      <c r="B97" s="29">
        <v>77</v>
      </c>
      <c r="C97" s="21" t="s">
        <v>456</v>
      </c>
      <c r="D97" s="50" t="s">
        <v>210</v>
      </c>
      <c r="E97" s="16">
        <v>23150</v>
      </c>
      <c r="F97" s="30">
        <v>1.1200000000000001</v>
      </c>
      <c r="G97" s="24">
        <v>1</v>
      </c>
      <c r="H97" s="24"/>
      <c r="I97" s="25">
        <v>1.4</v>
      </c>
      <c r="J97" s="25">
        <v>1.68</v>
      </c>
      <c r="K97" s="25">
        <v>2.23</v>
      </c>
      <c r="L97" s="25">
        <v>2.57</v>
      </c>
      <c r="M97" s="123">
        <f t="shared" si="7"/>
        <v>0</v>
      </c>
      <c r="N97" s="31"/>
      <c r="O97" s="31"/>
    </row>
    <row r="98" spans="1:15" x14ac:dyDescent="0.25">
      <c r="A98" s="15"/>
      <c r="B98" s="29">
        <v>78</v>
      </c>
      <c r="C98" s="21" t="s">
        <v>457</v>
      </c>
      <c r="D98" s="50" t="s">
        <v>211</v>
      </c>
      <c r="E98" s="16">
        <v>23150</v>
      </c>
      <c r="F98" s="30">
        <v>2.0099999999999998</v>
      </c>
      <c r="G98" s="24">
        <v>1</v>
      </c>
      <c r="H98" s="24"/>
      <c r="I98" s="25">
        <v>1.4</v>
      </c>
      <c r="J98" s="25">
        <v>1.68</v>
      </c>
      <c r="K98" s="25">
        <v>2.23</v>
      </c>
      <c r="L98" s="25">
        <v>2.57</v>
      </c>
      <c r="M98" s="123">
        <f t="shared" si="7"/>
        <v>0</v>
      </c>
      <c r="N98" s="31"/>
      <c r="O98" s="31"/>
    </row>
    <row r="99" spans="1:15" x14ac:dyDescent="0.25">
      <c r="A99" s="15"/>
      <c r="B99" s="29">
        <v>79</v>
      </c>
      <c r="C99" s="21" t="s">
        <v>458</v>
      </c>
      <c r="D99" s="50" t="s">
        <v>212</v>
      </c>
      <c r="E99" s="16">
        <v>23150</v>
      </c>
      <c r="F99" s="30">
        <v>1.42</v>
      </c>
      <c r="G99" s="24">
        <v>1</v>
      </c>
      <c r="H99" s="24"/>
      <c r="I99" s="25">
        <v>1.4</v>
      </c>
      <c r="J99" s="25">
        <v>1.68</v>
      </c>
      <c r="K99" s="25">
        <v>2.23</v>
      </c>
      <c r="L99" s="25">
        <v>2.57</v>
      </c>
      <c r="M99" s="123">
        <f t="shared" si="7"/>
        <v>0</v>
      </c>
      <c r="N99" s="31"/>
      <c r="O99" s="31"/>
    </row>
    <row r="100" spans="1:15" ht="30" x14ac:dyDescent="0.25">
      <c r="A100" s="15"/>
      <c r="B100" s="29">
        <v>80</v>
      </c>
      <c r="C100" s="21" t="s">
        <v>459</v>
      </c>
      <c r="D100" s="50" t="s">
        <v>213</v>
      </c>
      <c r="E100" s="16">
        <v>23150</v>
      </c>
      <c r="F100" s="30">
        <v>2.38</v>
      </c>
      <c r="G100" s="24">
        <v>1</v>
      </c>
      <c r="H100" s="24"/>
      <c r="I100" s="25">
        <v>1.4</v>
      </c>
      <c r="J100" s="25">
        <v>1.68</v>
      </c>
      <c r="K100" s="25">
        <v>2.23</v>
      </c>
      <c r="L100" s="25">
        <v>2.57</v>
      </c>
      <c r="M100" s="123">
        <f t="shared" si="7"/>
        <v>0</v>
      </c>
      <c r="N100" s="31"/>
      <c r="O100" s="31"/>
    </row>
    <row r="101" spans="1:15" ht="30" x14ac:dyDescent="0.25">
      <c r="A101" s="15"/>
      <c r="B101" s="29">
        <v>81</v>
      </c>
      <c r="C101" s="21" t="s">
        <v>460</v>
      </c>
      <c r="D101" s="50" t="s">
        <v>214</v>
      </c>
      <c r="E101" s="16">
        <v>23150</v>
      </c>
      <c r="F101" s="60">
        <v>1.36</v>
      </c>
      <c r="G101" s="27">
        <v>1</v>
      </c>
      <c r="H101" s="24"/>
      <c r="I101" s="28">
        <v>1.4</v>
      </c>
      <c r="J101" s="28">
        <v>1.68</v>
      </c>
      <c r="K101" s="28">
        <v>2.23</v>
      </c>
      <c r="L101" s="28">
        <v>2.57</v>
      </c>
      <c r="M101" s="123">
        <f t="shared" si="7"/>
        <v>0</v>
      </c>
      <c r="N101" s="31"/>
      <c r="O101" s="31"/>
    </row>
    <row r="102" spans="1:15" ht="45" x14ac:dyDescent="0.25">
      <c r="A102" s="15"/>
      <c r="B102" s="29">
        <v>82</v>
      </c>
      <c r="C102" s="61" t="s">
        <v>765</v>
      </c>
      <c r="D102" s="50" t="s">
        <v>766</v>
      </c>
      <c r="E102" s="16">
        <v>23150</v>
      </c>
      <c r="F102" s="30">
        <v>0.84</v>
      </c>
      <c r="G102" s="24">
        <v>1</v>
      </c>
      <c r="H102" s="24"/>
      <c r="I102" s="25">
        <v>1.4</v>
      </c>
      <c r="J102" s="25">
        <v>1.68</v>
      </c>
      <c r="K102" s="25">
        <v>2.23</v>
      </c>
      <c r="L102" s="25">
        <v>2.57</v>
      </c>
      <c r="M102" s="123">
        <f t="shared" si="7"/>
        <v>0</v>
      </c>
      <c r="N102" s="31"/>
      <c r="O102" s="31"/>
    </row>
    <row r="103" spans="1:15" ht="45" x14ac:dyDescent="0.25">
      <c r="A103" s="15"/>
      <c r="B103" s="29">
        <v>83</v>
      </c>
      <c r="C103" s="61" t="s">
        <v>767</v>
      </c>
      <c r="D103" s="50" t="s">
        <v>768</v>
      </c>
      <c r="E103" s="16">
        <v>23150</v>
      </c>
      <c r="F103" s="30">
        <v>1.74</v>
      </c>
      <c r="G103" s="24">
        <v>1</v>
      </c>
      <c r="H103" s="24"/>
      <c r="I103" s="25">
        <v>1.4</v>
      </c>
      <c r="J103" s="25">
        <v>1.68</v>
      </c>
      <c r="K103" s="25">
        <v>2.23</v>
      </c>
      <c r="L103" s="25">
        <v>2.57</v>
      </c>
      <c r="M103" s="123">
        <f t="shared" si="7"/>
        <v>0</v>
      </c>
      <c r="N103" s="31"/>
      <c r="O103" s="31"/>
    </row>
    <row r="104" spans="1:15" ht="45" x14ac:dyDescent="0.25">
      <c r="A104" s="15"/>
      <c r="B104" s="29">
        <v>84</v>
      </c>
      <c r="C104" s="61" t="s">
        <v>769</v>
      </c>
      <c r="D104" s="50" t="s">
        <v>770</v>
      </c>
      <c r="E104" s="16">
        <v>23150</v>
      </c>
      <c r="F104" s="30">
        <v>2.4900000000000002</v>
      </c>
      <c r="G104" s="24">
        <v>1</v>
      </c>
      <c r="H104" s="24"/>
      <c r="I104" s="25">
        <v>1.4</v>
      </c>
      <c r="J104" s="25">
        <v>1.68</v>
      </c>
      <c r="K104" s="25">
        <v>2.23</v>
      </c>
      <c r="L104" s="25">
        <v>2.57</v>
      </c>
      <c r="M104" s="123">
        <f t="shared" si="7"/>
        <v>0</v>
      </c>
      <c r="N104" s="31"/>
      <c r="O104" s="31"/>
    </row>
    <row r="105" spans="1:15" x14ac:dyDescent="0.25">
      <c r="A105" s="15">
        <v>14</v>
      </c>
      <c r="B105" s="98"/>
      <c r="C105" s="99"/>
      <c r="D105" s="100" t="s">
        <v>34</v>
      </c>
      <c r="E105" s="16">
        <v>23150</v>
      </c>
      <c r="F105" s="36">
        <v>1.1200000000000001</v>
      </c>
      <c r="G105" s="27">
        <v>1</v>
      </c>
      <c r="H105" s="24"/>
      <c r="I105" s="28">
        <v>1.4</v>
      </c>
      <c r="J105" s="28">
        <v>1.68</v>
      </c>
      <c r="K105" s="28">
        <v>2.23</v>
      </c>
      <c r="L105" s="28">
        <v>2.57</v>
      </c>
      <c r="M105" s="97">
        <f>SUM(M106:M108)</f>
        <v>0</v>
      </c>
      <c r="N105" s="97">
        <f>SUM(N106:N108)</f>
        <v>0</v>
      </c>
      <c r="O105" s="97">
        <f>SUM(O106:O108)</f>
        <v>0</v>
      </c>
    </row>
    <row r="106" spans="1:15" ht="30" x14ac:dyDescent="0.25">
      <c r="A106" s="15"/>
      <c r="B106" s="29">
        <v>85</v>
      </c>
      <c r="C106" s="21" t="s">
        <v>461</v>
      </c>
      <c r="D106" s="50" t="s">
        <v>215</v>
      </c>
      <c r="E106" s="16">
        <v>23150</v>
      </c>
      <c r="F106" s="30">
        <v>0.98</v>
      </c>
      <c r="G106" s="24">
        <v>1</v>
      </c>
      <c r="H106" s="24"/>
      <c r="I106" s="25">
        <v>1.4</v>
      </c>
      <c r="J106" s="25">
        <v>1.68</v>
      </c>
      <c r="K106" s="25">
        <v>2.23</v>
      </c>
      <c r="L106" s="25">
        <v>2.57</v>
      </c>
      <c r="M106" s="123">
        <f t="shared" si="7"/>
        <v>0</v>
      </c>
      <c r="N106" s="31"/>
      <c r="O106" s="31"/>
    </row>
    <row r="107" spans="1:15" ht="30" x14ac:dyDescent="0.25">
      <c r="A107" s="15"/>
      <c r="B107" s="29">
        <v>86</v>
      </c>
      <c r="C107" s="21" t="s">
        <v>462</v>
      </c>
      <c r="D107" s="50" t="s">
        <v>216</v>
      </c>
      <c r="E107" s="16">
        <v>23150</v>
      </c>
      <c r="F107" s="30">
        <v>1.55</v>
      </c>
      <c r="G107" s="24">
        <v>1</v>
      </c>
      <c r="H107" s="24"/>
      <c r="I107" s="25">
        <v>1.4</v>
      </c>
      <c r="J107" s="25">
        <v>1.68</v>
      </c>
      <c r="K107" s="25">
        <v>2.23</v>
      </c>
      <c r="L107" s="25">
        <v>2.57</v>
      </c>
      <c r="M107" s="123">
        <f t="shared" si="7"/>
        <v>0</v>
      </c>
      <c r="N107" s="31"/>
      <c r="O107" s="31"/>
    </row>
    <row r="108" spans="1:15" ht="30" x14ac:dyDescent="0.25">
      <c r="A108" s="15"/>
      <c r="B108" s="29">
        <v>87</v>
      </c>
      <c r="C108" s="21" t="s">
        <v>463</v>
      </c>
      <c r="D108" s="50" t="s">
        <v>217</v>
      </c>
      <c r="E108" s="16">
        <v>23150</v>
      </c>
      <c r="F108" s="30">
        <v>0.84</v>
      </c>
      <c r="G108" s="24">
        <v>1</v>
      </c>
      <c r="H108" s="24"/>
      <c r="I108" s="25">
        <v>1.4</v>
      </c>
      <c r="J108" s="25">
        <v>1.68</v>
      </c>
      <c r="K108" s="25">
        <v>2.23</v>
      </c>
      <c r="L108" s="25">
        <v>2.57</v>
      </c>
      <c r="M108" s="123">
        <f t="shared" si="7"/>
        <v>0</v>
      </c>
      <c r="N108" s="31"/>
      <c r="O108" s="31"/>
    </row>
    <row r="109" spans="1:15" x14ac:dyDescent="0.25">
      <c r="A109" s="15">
        <v>15</v>
      </c>
      <c r="B109" s="98"/>
      <c r="C109" s="99"/>
      <c r="D109" s="100" t="s">
        <v>35</v>
      </c>
      <c r="E109" s="16">
        <v>23150</v>
      </c>
      <c r="F109" s="30">
        <v>1.33</v>
      </c>
      <c r="G109" s="24">
        <v>1</v>
      </c>
      <c r="H109" s="24"/>
      <c r="I109" s="25">
        <v>1.4</v>
      </c>
      <c r="J109" s="25">
        <v>1.68</v>
      </c>
      <c r="K109" s="25">
        <v>2.23</v>
      </c>
      <c r="L109" s="25">
        <v>2.57</v>
      </c>
      <c r="M109" s="97">
        <f>SUM(M110:M128)</f>
        <v>0</v>
      </c>
      <c r="N109" s="97">
        <f>SUM(N110:N128)</f>
        <v>0</v>
      </c>
      <c r="O109" s="97">
        <f>SUM(O110:O128)</f>
        <v>0</v>
      </c>
    </row>
    <row r="110" spans="1:15" ht="18.75" x14ac:dyDescent="0.25">
      <c r="A110" s="15"/>
      <c r="B110" s="29">
        <v>88</v>
      </c>
      <c r="C110" s="52" t="s">
        <v>464</v>
      </c>
      <c r="D110" s="50" t="s">
        <v>36</v>
      </c>
      <c r="E110" s="16">
        <v>23150</v>
      </c>
      <c r="F110" s="30">
        <v>0.96</v>
      </c>
      <c r="G110" s="44">
        <v>0.95</v>
      </c>
      <c r="H110" s="62"/>
      <c r="I110" s="25">
        <v>1.4</v>
      </c>
      <c r="J110" s="25">
        <v>1.68</v>
      </c>
      <c r="K110" s="25">
        <v>2.23</v>
      </c>
      <c r="L110" s="25">
        <v>2.57</v>
      </c>
      <c r="M110" s="123">
        <f t="shared" si="7"/>
        <v>0</v>
      </c>
      <c r="N110" s="33"/>
      <c r="O110" s="33"/>
    </row>
    <row r="111" spans="1:15" x14ac:dyDescent="0.25">
      <c r="A111" s="15"/>
      <c r="B111" s="29">
        <v>89</v>
      </c>
      <c r="C111" s="52" t="s">
        <v>465</v>
      </c>
      <c r="D111" s="50" t="s">
        <v>37</v>
      </c>
      <c r="E111" s="16">
        <v>23150</v>
      </c>
      <c r="F111" s="32">
        <v>2.0099999999999998</v>
      </c>
      <c r="G111" s="24">
        <v>1</v>
      </c>
      <c r="H111" s="24"/>
      <c r="I111" s="25">
        <v>1.4</v>
      </c>
      <c r="J111" s="25">
        <v>1.68</v>
      </c>
      <c r="K111" s="25">
        <v>2.23</v>
      </c>
      <c r="L111" s="25">
        <v>2.57</v>
      </c>
      <c r="M111" s="123">
        <f t="shared" si="7"/>
        <v>0</v>
      </c>
      <c r="N111" s="31"/>
      <c r="O111" s="31"/>
    </row>
    <row r="112" spans="1:15" x14ac:dyDescent="0.25">
      <c r="A112" s="15"/>
      <c r="B112" s="29">
        <v>90</v>
      </c>
      <c r="C112" s="52" t="s">
        <v>466</v>
      </c>
      <c r="D112" s="50" t="s">
        <v>152</v>
      </c>
      <c r="E112" s="16">
        <v>23150</v>
      </c>
      <c r="F112" s="30">
        <v>1.02</v>
      </c>
      <c r="G112" s="24">
        <v>1</v>
      </c>
      <c r="H112" s="24"/>
      <c r="I112" s="25">
        <v>1.4</v>
      </c>
      <c r="J112" s="25">
        <v>1.68</v>
      </c>
      <c r="K112" s="25">
        <v>2.23</v>
      </c>
      <c r="L112" s="25">
        <v>2.57</v>
      </c>
      <c r="M112" s="123">
        <f t="shared" si="7"/>
        <v>0</v>
      </c>
      <c r="N112" s="31"/>
      <c r="O112" s="31"/>
    </row>
    <row r="113" spans="1:15" s="34" customFormat="1" x14ac:dyDescent="0.25">
      <c r="A113" s="15"/>
      <c r="B113" s="29">
        <v>91</v>
      </c>
      <c r="C113" s="52" t="s">
        <v>467</v>
      </c>
      <c r="D113" s="50" t="s">
        <v>153</v>
      </c>
      <c r="E113" s="16">
        <v>23150</v>
      </c>
      <c r="F113" s="40">
        <v>1.61</v>
      </c>
      <c r="G113" s="41">
        <v>1</v>
      </c>
      <c r="H113" s="41"/>
      <c r="I113" s="63">
        <v>1.4</v>
      </c>
      <c r="J113" s="63">
        <v>1.68</v>
      </c>
      <c r="K113" s="63">
        <v>2.23</v>
      </c>
      <c r="L113" s="63">
        <v>2.57</v>
      </c>
      <c r="M113" s="123">
        <f t="shared" si="7"/>
        <v>0</v>
      </c>
      <c r="N113" s="31"/>
      <c r="O113" s="31"/>
    </row>
    <row r="114" spans="1:15" s="34" customFormat="1" x14ac:dyDescent="0.25">
      <c r="A114" s="15"/>
      <c r="B114" s="29">
        <v>92</v>
      </c>
      <c r="C114" s="21" t="s">
        <v>468</v>
      </c>
      <c r="D114" s="50" t="s">
        <v>218</v>
      </c>
      <c r="E114" s="16">
        <v>23150</v>
      </c>
      <c r="F114" s="40">
        <v>2.0499999999999998</v>
      </c>
      <c r="G114" s="41">
        <v>1</v>
      </c>
      <c r="H114" s="41"/>
      <c r="I114" s="63">
        <v>1.4</v>
      </c>
      <c r="J114" s="63">
        <v>1.68</v>
      </c>
      <c r="K114" s="63">
        <v>2.23</v>
      </c>
      <c r="L114" s="63">
        <v>2.57</v>
      </c>
      <c r="M114" s="123">
        <f t="shared" si="7"/>
        <v>0</v>
      </c>
      <c r="N114" s="31"/>
      <c r="O114" s="31"/>
    </row>
    <row r="115" spans="1:15" x14ac:dyDescent="0.25">
      <c r="A115" s="15"/>
      <c r="B115" s="29">
        <v>93</v>
      </c>
      <c r="C115" s="21" t="s">
        <v>736</v>
      </c>
      <c r="D115" s="50" t="s">
        <v>219</v>
      </c>
      <c r="E115" s="16">
        <v>23150</v>
      </c>
      <c r="F115" s="30">
        <v>0.74</v>
      </c>
      <c r="G115" s="24">
        <v>1</v>
      </c>
      <c r="H115" s="24"/>
      <c r="I115" s="25">
        <v>1.4</v>
      </c>
      <c r="J115" s="25">
        <v>1.68</v>
      </c>
      <c r="K115" s="25">
        <v>2.23</v>
      </c>
      <c r="L115" s="25">
        <v>2.57</v>
      </c>
      <c r="M115" s="123">
        <f t="shared" si="7"/>
        <v>0</v>
      </c>
      <c r="N115" s="33"/>
      <c r="O115" s="33"/>
    </row>
    <row r="116" spans="1:15" x14ac:dyDescent="0.25">
      <c r="A116" s="15"/>
      <c r="B116" s="29">
        <v>94</v>
      </c>
      <c r="C116" s="21" t="s">
        <v>737</v>
      </c>
      <c r="D116" s="50" t="s">
        <v>738</v>
      </c>
      <c r="E116" s="16">
        <v>23150</v>
      </c>
      <c r="F116" s="30">
        <v>0.99</v>
      </c>
      <c r="G116" s="24">
        <v>1</v>
      </c>
      <c r="H116" s="24"/>
      <c r="I116" s="25">
        <v>1.4</v>
      </c>
      <c r="J116" s="25">
        <v>1.68</v>
      </c>
      <c r="K116" s="25">
        <v>2.23</v>
      </c>
      <c r="L116" s="25">
        <v>2.57</v>
      </c>
      <c r="M116" s="123">
        <f t="shared" si="7"/>
        <v>0</v>
      </c>
      <c r="N116" s="31"/>
      <c r="O116" s="31"/>
    </row>
    <row r="117" spans="1:15" x14ac:dyDescent="0.25">
      <c r="A117" s="15"/>
      <c r="B117" s="29">
        <v>95</v>
      </c>
      <c r="C117" s="21" t="s">
        <v>739</v>
      </c>
      <c r="D117" s="50" t="s">
        <v>740</v>
      </c>
      <c r="E117" s="16">
        <v>23150</v>
      </c>
      <c r="F117" s="30">
        <v>1.1499999999999999</v>
      </c>
      <c r="G117" s="24">
        <v>1</v>
      </c>
      <c r="H117" s="24"/>
      <c r="I117" s="25">
        <v>1.4</v>
      </c>
      <c r="J117" s="25">
        <v>1.68</v>
      </c>
      <c r="K117" s="25">
        <v>2.23</v>
      </c>
      <c r="L117" s="25">
        <v>2.57</v>
      </c>
      <c r="M117" s="123">
        <f t="shared" si="7"/>
        <v>0</v>
      </c>
      <c r="N117" s="31"/>
      <c r="O117" s="31"/>
    </row>
    <row r="118" spans="1:15" x14ac:dyDescent="0.25">
      <c r="A118" s="15"/>
      <c r="B118" s="29">
        <v>96</v>
      </c>
      <c r="C118" s="21" t="s">
        <v>469</v>
      </c>
      <c r="D118" s="50" t="s">
        <v>38</v>
      </c>
      <c r="E118" s="16">
        <v>23150</v>
      </c>
      <c r="F118" s="30">
        <v>2.82</v>
      </c>
      <c r="G118" s="24">
        <v>1</v>
      </c>
      <c r="H118" s="24"/>
      <c r="I118" s="25">
        <v>1.4</v>
      </c>
      <c r="J118" s="25">
        <v>1.68</v>
      </c>
      <c r="K118" s="25">
        <v>2.23</v>
      </c>
      <c r="L118" s="25">
        <v>2.57</v>
      </c>
      <c r="M118" s="123">
        <f t="shared" si="7"/>
        <v>0</v>
      </c>
      <c r="N118" s="31"/>
      <c r="O118" s="31"/>
    </row>
    <row r="119" spans="1:15" ht="30" x14ac:dyDescent="0.25">
      <c r="A119" s="15"/>
      <c r="B119" s="29">
        <v>97</v>
      </c>
      <c r="C119" s="21" t="s">
        <v>470</v>
      </c>
      <c r="D119" s="22" t="s">
        <v>471</v>
      </c>
      <c r="E119" s="16">
        <v>23150</v>
      </c>
      <c r="F119" s="30">
        <v>2.52</v>
      </c>
      <c r="G119" s="24">
        <v>1</v>
      </c>
      <c r="H119" s="24"/>
      <c r="I119" s="25">
        <v>1.4</v>
      </c>
      <c r="J119" s="25">
        <v>1.68</v>
      </c>
      <c r="K119" s="25">
        <v>2.23</v>
      </c>
      <c r="L119" s="25">
        <v>2.57</v>
      </c>
      <c r="M119" s="123">
        <f t="shared" si="7"/>
        <v>0</v>
      </c>
      <c r="N119" s="31"/>
      <c r="O119" s="31"/>
    </row>
    <row r="120" spans="1:15" ht="30" x14ac:dyDescent="0.25">
      <c r="A120" s="15"/>
      <c r="B120" s="29">
        <v>98</v>
      </c>
      <c r="C120" s="21" t="s">
        <v>472</v>
      </c>
      <c r="D120" s="22" t="s">
        <v>473</v>
      </c>
      <c r="E120" s="16">
        <v>23150</v>
      </c>
      <c r="F120" s="30">
        <v>3.12</v>
      </c>
      <c r="G120" s="24">
        <v>1</v>
      </c>
      <c r="H120" s="24"/>
      <c r="I120" s="25">
        <v>1.4</v>
      </c>
      <c r="J120" s="25">
        <v>1.68</v>
      </c>
      <c r="K120" s="25">
        <v>2.23</v>
      </c>
      <c r="L120" s="25">
        <v>2.57</v>
      </c>
      <c r="M120" s="123">
        <f t="shared" si="7"/>
        <v>0</v>
      </c>
      <c r="N120" s="31"/>
      <c r="O120" s="31"/>
    </row>
    <row r="121" spans="1:15" x14ac:dyDescent="0.25">
      <c r="A121" s="15"/>
      <c r="B121" s="29">
        <v>99</v>
      </c>
      <c r="C121" s="21" t="s">
        <v>474</v>
      </c>
      <c r="D121" s="50" t="s">
        <v>220</v>
      </c>
      <c r="E121" s="16">
        <v>23150</v>
      </c>
      <c r="F121" s="30">
        <v>4.51</v>
      </c>
      <c r="G121" s="24">
        <v>1</v>
      </c>
      <c r="H121" s="24"/>
      <c r="I121" s="25">
        <v>1.4</v>
      </c>
      <c r="J121" s="25">
        <v>1.68</v>
      </c>
      <c r="K121" s="25">
        <v>2.23</v>
      </c>
      <c r="L121" s="25">
        <v>2.57</v>
      </c>
      <c r="M121" s="123">
        <f t="shared" si="7"/>
        <v>0</v>
      </c>
      <c r="N121" s="31"/>
      <c r="O121" s="31"/>
    </row>
    <row r="122" spans="1:15" x14ac:dyDescent="0.25">
      <c r="A122" s="15"/>
      <c r="B122" s="29">
        <v>100</v>
      </c>
      <c r="C122" s="21" t="s">
        <v>475</v>
      </c>
      <c r="D122" s="50" t="s">
        <v>221</v>
      </c>
      <c r="E122" s="16">
        <v>23150</v>
      </c>
      <c r="F122" s="30">
        <v>0.82</v>
      </c>
      <c r="G122" s="24">
        <v>1</v>
      </c>
      <c r="H122" s="24"/>
      <c r="I122" s="25">
        <v>1.4</v>
      </c>
      <c r="J122" s="25">
        <v>1.68</v>
      </c>
      <c r="K122" s="25">
        <v>2.23</v>
      </c>
      <c r="L122" s="25">
        <v>2.57</v>
      </c>
      <c r="M122" s="123">
        <f t="shared" si="7"/>
        <v>0</v>
      </c>
      <c r="N122" s="31"/>
      <c r="O122" s="31"/>
    </row>
    <row r="123" spans="1:15" ht="30" x14ac:dyDescent="0.25">
      <c r="A123" s="15"/>
      <c r="B123" s="29">
        <v>101</v>
      </c>
      <c r="C123" s="21" t="s">
        <v>476</v>
      </c>
      <c r="D123" s="50" t="s">
        <v>39</v>
      </c>
      <c r="E123" s="16">
        <v>23150</v>
      </c>
      <c r="F123" s="36">
        <v>1.2</v>
      </c>
      <c r="G123" s="27">
        <v>1</v>
      </c>
      <c r="H123" s="24"/>
      <c r="I123" s="28">
        <v>1.4</v>
      </c>
      <c r="J123" s="28">
        <v>1.68</v>
      </c>
      <c r="K123" s="28">
        <v>2.23</v>
      </c>
      <c r="L123" s="28">
        <v>2.57</v>
      </c>
      <c r="M123" s="123">
        <f t="shared" si="7"/>
        <v>0</v>
      </c>
      <c r="N123" s="31"/>
      <c r="O123" s="31"/>
    </row>
    <row r="124" spans="1:15" x14ac:dyDescent="0.25">
      <c r="A124" s="15"/>
      <c r="B124" s="29">
        <v>102</v>
      </c>
      <c r="C124" s="21" t="s">
        <v>477</v>
      </c>
      <c r="D124" s="50" t="s">
        <v>40</v>
      </c>
      <c r="E124" s="16">
        <v>23150</v>
      </c>
      <c r="F124" s="30">
        <v>0.98</v>
      </c>
      <c r="G124" s="24">
        <v>1</v>
      </c>
      <c r="H124" s="24"/>
      <c r="I124" s="25">
        <v>1.4</v>
      </c>
      <c r="J124" s="25">
        <v>1.68</v>
      </c>
      <c r="K124" s="25">
        <v>2.23</v>
      </c>
      <c r="L124" s="25">
        <v>2.57</v>
      </c>
      <c r="M124" s="123">
        <f t="shared" si="7"/>
        <v>0</v>
      </c>
      <c r="N124" s="31"/>
      <c r="O124" s="31"/>
    </row>
    <row r="125" spans="1:15" x14ac:dyDescent="0.25">
      <c r="A125" s="15"/>
      <c r="B125" s="29">
        <v>103</v>
      </c>
      <c r="C125" s="21" t="s">
        <v>478</v>
      </c>
      <c r="D125" s="50" t="s">
        <v>222</v>
      </c>
      <c r="E125" s="16">
        <v>23150</v>
      </c>
      <c r="F125" s="30">
        <v>1.49</v>
      </c>
      <c r="G125" s="24">
        <v>1</v>
      </c>
      <c r="H125" s="24"/>
      <c r="I125" s="25">
        <v>1.4</v>
      </c>
      <c r="J125" s="25">
        <v>1.68</v>
      </c>
      <c r="K125" s="25">
        <v>2.23</v>
      </c>
      <c r="L125" s="25">
        <v>2.57</v>
      </c>
      <c r="M125" s="123">
        <f t="shared" si="7"/>
        <v>0</v>
      </c>
      <c r="N125" s="31"/>
      <c r="O125" s="31"/>
    </row>
    <row r="126" spans="1:15" x14ac:dyDescent="0.25">
      <c r="A126" s="15"/>
      <c r="B126" s="29">
        <v>104</v>
      </c>
      <c r="C126" s="52" t="s">
        <v>479</v>
      </c>
      <c r="D126" s="50" t="s">
        <v>323</v>
      </c>
      <c r="E126" s="16">
        <v>23150</v>
      </c>
      <c r="F126" s="48">
        <v>0.68</v>
      </c>
      <c r="G126" s="38">
        <v>1</v>
      </c>
      <c r="H126" s="38"/>
      <c r="I126" s="37">
        <v>1.4</v>
      </c>
      <c r="J126" s="37">
        <v>1.68</v>
      </c>
      <c r="K126" s="37">
        <v>2.23</v>
      </c>
      <c r="L126" s="37">
        <v>2.57</v>
      </c>
      <c r="M126" s="123">
        <f t="shared" si="7"/>
        <v>0</v>
      </c>
      <c r="N126" s="31"/>
      <c r="O126" s="31"/>
    </row>
    <row r="127" spans="1:15" x14ac:dyDescent="0.25">
      <c r="A127" s="15"/>
      <c r="B127" s="29">
        <v>105</v>
      </c>
      <c r="C127" s="52" t="s">
        <v>480</v>
      </c>
      <c r="D127" s="50" t="s">
        <v>327</v>
      </c>
      <c r="E127" s="16">
        <v>23150</v>
      </c>
      <c r="F127" s="30">
        <v>1.01</v>
      </c>
      <c r="G127" s="24">
        <v>1</v>
      </c>
      <c r="H127" s="24"/>
      <c r="I127" s="25">
        <v>1.4</v>
      </c>
      <c r="J127" s="25">
        <v>1.68</v>
      </c>
      <c r="K127" s="25">
        <v>2.23</v>
      </c>
      <c r="L127" s="25">
        <v>2.57</v>
      </c>
      <c r="M127" s="123">
        <f t="shared" ref="M127:M138" si="8">N127+O127</f>
        <v>0</v>
      </c>
      <c r="N127" s="31"/>
      <c r="O127" s="31"/>
    </row>
    <row r="128" spans="1:15" x14ac:dyDescent="0.25">
      <c r="A128" s="15"/>
      <c r="B128" s="29">
        <v>106</v>
      </c>
      <c r="C128" s="21" t="s">
        <v>481</v>
      </c>
      <c r="D128" s="50" t="s">
        <v>41</v>
      </c>
      <c r="E128" s="16">
        <v>23150</v>
      </c>
      <c r="F128" s="30">
        <v>0.4</v>
      </c>
      <c r="G128" s="24">
        <v>1</v>
      </c>
      <c r="H128" s="24"/>
      <c r="I128" s="25">
        <v>1.4</v>
      </c>
      <c r="J128" s="25">
        <v>1.68</v>
      </c>
      <c r="K128" s="25">
        <v>2.23</v>
      </c>
      <c r="L128" s="25">
        <v>2.57</v>
      </c>
      <c r="M128" s="123">
        <f t="shared" si="8"/>
        <v>0</v>
      </c>
      <c r="N128" s="33"/>
      <c r="O128" s="33"/>
    </row>
    <row r="129" spans="1:15" ht="18.75" x14ac:dyDescent="0.25">
      <c r="A129" s="15">
        <v>16</v>
      </c>
      <c r="B129" s="98"/>
      <c r="C129" s="99"/>
      <c r="D129" s="101" t="s">
        <v>42</v>
      </c>
      <c r="E129" s="16">
        <v>23150</v>
      </c>
      <c r="F129" s="43">
        <v>1.54</v>
      </c>
      <c r="G129" s="44">
        <v>0.95</v>
      </c>
      <c r="H129" s="64"/>
      <c r="I129" s="46">
        <v>1.4</v>
      </c>
      <c r="J129" s="46">
        <v>1.68</v>
      </c>
      <c r="K129" s="46">
        <v>2.23</v>
      </c>
      <c r="L129" s="46">
        <v>2.57</v>
      </c>
      <c r="M129" s="97">
        <f>SUM(M130:M141)</f>
        <v>0</v>
      </c>
      <c r="N129" s="97">
        <f>SUM(N130:N141)</f>
        <v>0</v>
      </c>
      <c r="O129" s="97">
        <f>SUM(O130:O141)</f>
        <v>0</v>
      </c>
    </row>
    <row r="130" spans="1:15" ht="30" x14ac:dyDescent="0.25">
      <c r="A130" s="15"/>
      <c r="B130" s="29">
        <v>107</v>
      </c>
      <c r="C130" s="52" t="s">
        <v>482</v>
      </c>
      <c r="D130" s="50" t="s">
        <v>223</v>
      </c>
      <c r="E130" s="16">
        <v>23150</v>
      </c>
      <c r="F130" s="30">
        <v>4.13</v>
      </c>
      <c r="G130" s="24">
        <v>1</v>
      </c>
      <c r="H130" s="24"/>
      <c r="I130" s="25">
        <v>1.4</v>
      </c>
      <c r="J130" s="25">
        <v>1.68</v>
      </c>
      <c r="K130" s="25">
        <v>2.23</v>
      </c>
      <c r="L130" s="25">
        <v>2.57</v>
      </c>
      <c r="M130" s="123">
        <f t="shared" si="8"/>
        <v>0</v>
      </c>
      <c r="N130" s="31"/>
      <c r="O130" s="31"/>
    </row>
    <row r="131" spans="1:15" ht="30" x14ac:dyDescent="0.25">
      <c r="A131" s="15"/>
      <c r="B131" s="29">
        <v>108</v>
      </c>
      <c r="C131" s="52" t="s">
        <v>483</v>
      </c>
      <c r="D131" s="50" t="s">
        <v>224</v>
      </c>
      <c r="E131" s="16">
        <v>23150</v>
      </c>
      <c r="F131" s="43">
        <v>5.82</v>
      </c>
      <c r="G131" s="44">
        <v>0.8</v>
      </c>
      <c r="H131" s="64"/>
      <c r="I131" s="46">
        <v>1.4</v>
      </c>
      <c r="J131" s="46">
        <v>1.68</v>
      </c>
      <c r="K131" s="46">
        <v>2.23</v>
      </c>
      <c r="L131" s="46">
        <v>2.57</v>
      </c>
      <c r="M131" s="123">
        <f t="shared" si="8"/>
        <v>0</v>
      </c>
      <c r="N131" s="31"/>
      <c r="O131" s="31"/>
    </row>
    <row r="132" spans="1:15" x14ac:dyDescent="0.25">
      <c r="A132" s="15"/>
      <c r="B132" s="29">
        <v>109</v>
      </c>
      <c r="C132" s="21" t="s">
        <v>484</v>
      </c>
      <c r="D132" s="50" t="s">
        <v>154</v>
      </c>
      <c r="E132" s="16">
        <v>23150</v>
      </c>
      <c r="F132" s="30">
        <v>1.41</v>
      </c>
      <c r="G132" s="24">
        <v>1</v>
      </c>
      <c r="H132" s="24"/>
      <c r="I132" s="25">
        <v>1.4</v>
      </c>
      <c r="J132" s="25">
        <v>1.68</v>
      </c>
      <c r="K132" s="25">
        <v>2.23</v>
      </c>
      <c r="L132" s="25">
        <v>2.57</v>
      </c>
      <c r="M132" s="123">
        <f t="shared" si="8"/>
        <v>0</v>
      </c>
      <c r="N132" s="31"/>
      <c r="O132" s="31"/>
    </row>
    <row r="133" spans="1:15" ht="18.75" x14ac:dyDescent="0.25">
      <c r="A133" s="15"/>
      <c r="B133" s="29">
        <v>110</v>
      </c>
      <c r="C133" s="52" t="s">
        <v>485</v>
      </c>
      <c r="D133" s="50" t="s">
        <v>155</v>
      </c>
      <c r="E133" s="16">
        <v>23150</v>
      </c>
      <c r="F133" s="43">
        <v>2.19</v>
      </c>
      <c r="G133" s="44">
        <v>0.8</v>
      </c>
      <c r="H133" s="45"/>
      <c r="I133" s="46">
        <v>1.4</v>
      </c>
      <c r="J133" s="46">
        <v>1.68</v>
      </c>
      <c r="K133" s="46">
        <v>2.23</v>
      </c>
      <c r="L133" s="46">
        <v>2.57</v>
      </c>
      <c r="M133" s="123">
        <f t="shared" si="8"/>
        <v>0</v>
      </c>
      <c r="N133" s="31"/>
      <c r="O133" s="31"/>
    </row>
    <row r="134" spans="1:15" x14ac:dyDescent="0.25">
      <c r="A134" s="15"/>
      <c r="B134" s="29">
        <v>111</v>
      </c>
      <c r="C134" s="21" t="s">
        <v>486</v>
      </c>
      <c r="D134" s="50" t="s">
        <v>43</v>
      </c>
      <c r="E134" s="16">
        <v>23150</v>
      </c>
      <c r="F134" s="30">
        <v>2.42</v>
      </c>
      <c r="G134" s="24">
        <v>1</v>
      </c>
      <c r="H134" s="24"/>
      <c r="I134" s="25">
        <v>1.4</v>
      </c>
      <c r="J134" s="25">
        <v>1.68</v>
      </c>
      <c r="K134" s="25">
        <v>2.23</v>
      </c>
      <c r="L134" s="25">
        <v>2.57</v>
      </c>
      <c r="M134" s="123">
        <f t="shared" si="8"/>
        <v>0</v>
      </c>
      <c r="N134" s="31"/>
      <c r="O134" s="31"/>
    </row>
    <row r="135" spans="1:15" x14ac:dyDescent="0.25">
      <c r="A135" s="15"/>
      <c r="B135" s="29">
        <v>112</v>
      </c>
      <c r="C135" s="21" t="s">
        <v>487</v>
      </c>
      <c r="D135" s="50" t="s">
        <v>44</v>
      </c>
      <c r="E135" s="16">
        <v>23150</v>
      </c>
      <c r="F135" s="25">
        <v>1.02</v>
      </c>
      <c r="G135" s="24">
        <v>1</v>
      </c>
      <c r="H135" s="24"/>
      <c r="I135" s="25">
        <v>1.4</v>
      </c>
      <c r="J135" s="25">
        <v>1.68</v>
      </c>
      <c r="K135" s="25">
        <v>2.23</v>
      </c>
      <c r="L135" s="25">
        <v>2.57</v>
      </c>
      <c r="M135" s="123">
        <f t="shared" si="8"/>
        <v>0</v>
      </c>
      <c r="N135" s="33"/>
      <c r="O135" s="33"/>
    </row>
    <row r="136" spans="1:15" ht="30" x14ac:dyDescent="0.25">
      <c r="A136" s="15"/>
      <c r="B136" s="29">
        <v>113</v>
      </c>
      <c r="C136" s="21" t="s">
        <v>488</v>
      </c>
      <c r="D136" s="50" t="s">
        <v>225</v>
      </c>
      <c r="E136" s="16">
        <v>23150</v>
      </c>
      <c r="F136" s="36">
        <v>2.96</v>
      </c>
      <c r="G136" s="27">
        <v>1</v>
      </c>
      <c r="H136" s="24"/>
      <c r="I136" s="28">
        <v>1.4</v>
      </c>
      <c r="J136" s="28">
        <v>1.68</v>
      </c>
      <c r="K136" s="28">
        <v>2.23</v>
      </c>
      <c r="L136" s="28">
        <v>2.57</v>
      </c>
      <c r="M136" s="123">
        <f t="shared" si="8"/>
        <v>0</v>
      </c>
      <c r="N136" s="33"/>
      <c r="O136" s="33"/>
    </row>
    <row r="137" spans="1:15" ht="30" x14ac:dyDescent="0.25">
      <c r="A137" s="15"/>
      <c r="B137" s="29">
        <v>114</v>
      </c>
      <c r="C137" s="21" t="s">
        <v>489</v>
      </c>
      <c r="D137" s="50" t="s">
        <v>226</v>
      </c>
      <c r="E137" s="16">
        <v>23150</v>
      </c>
      <c r="F137" s="30">
        <v>4.21</v>
      </c>
      <c r="G137" s="44">
        <v>1.4</v>
      </c>
      <c r="H137" s="62"/>
      <c r="I137" s="25">
        <v>1.4</v>
      </c>
      <c r="J137" s="25">
        <v>1.68</v>
      </c>
      <c r="K137" s="25">
        <v>2.23</v>
      </c>
      <c r="L137" s="25">
        <v>2.57</v>
      </c>
      <c r="M137" s="123">
        <f t="shared" si="8"/>
        <v>0</v>
      </c>
      <c r="N137" s="31"/>
      <c r="O137" s="31"/>
    </row>
    <row r="138" spans="1:15" ht="30" x14ac:dyDescent="0.25">
      <c r="A138" s="15"/>
      <c r="B138" s="29">
        <v>115</v>
      </c>
      <c r="C138" s="21" t="s">
        <v>490</v>
      </c>
      <c r="D138" s="50" t="s">
        <v>227</v>
      </c>
      <c r="E138" s="16">
        <v>23150</v>
      </c>
      <c r="F138" s="65">
        <v>16.02</v>
      </c>
      <c r="G138" s="44">
        <v>1.4</v>
      </c>
      <c r="H138" s="62"/>
      <c r="I138" s="25">
        <v>1.4</v>
      </c>
      <c r="J138" s="25">
        <v>1.68</v>
      </c>
      <c r="K138" s="25">
        <v>2.23</v>
      </c>
      <c r="L138" s="25">
        <v>2.57</v>
      </c>
      <c r="M138" s="123">
        <f t="shared" si="8"/>
        <v>0</v>
      </c>
      <c r="N138" s="31"/>
      <c r="O138" s="31"/>
    </row>
    <row r="139" spans="1:15" ht="30" x14ac:dyDescent="0.25">
      <c r="A139" s="15"/>
      <c r="B139" s="29">
        <v>116</v>
      </c>
      <c r="C139" s="21" t="s">
        <v>491</v>
      </c>
      <c r="D139" s="50" t="s">
        <v>228</v>
      </c>
      <c r="E139" s="16">
        <v>23150</v>
      </c>
      <c r="F139" s="65">
        <v>7.4</v>
      </c>
      <c r="G139" s="44">
        <v>1.4</v>
      </c>
      <c r="H139" s="62"/>
      <c r="I139" s="25">
        <v>1.4</v>
      </c>
      <c r="J139" s="25">
        <v>1.68</v>
      </c>
      <c r="K139" s="25">
        <v>2.23</v>
      </c>
      <c r="L139" s="25">
        <v>2.57</v>
      </c>
      <c r="M139" s="123">
        <f t="shared" ref="M139:M146" si="9">N139+O139</f>
        <v>0</v>
      </c>
      <c r="N139" s="31"/>
      <c r="O139" s="31"/>
    </row>
    <row r="140" spans="1:15" ht="30" x14ac:dyDescent="0.25">
      <c r="A140" s="15"/>
      <c r="B140" s="29">
        <v>117</v>
      </c>
      <c r="C140" s="21" t="s">
        <v>492</v>
      </c>
      <c r="D140" s="50" t="s">
        <v>229</v>
      </c>
      <c r="E140" s="16">
        <v>23150</v>
      </c>
      <c r="F140" s="30">
        <v>1.92</v>
      </c>
      <c r="G140" s="44">
        <v>1.4</v>
      </c>
      <c r="H140" s="24"/>
      <c r="I140" s="25">
        <v>1.4</v>
      </c>
      <c r="J140" s="25">
        <v>1.68</v>
      </c>
      <c r="K140" s="25">
        <v>2.23</v>
      </c>
      <c r="L140" s="25">
        <v>2.57</v>
      </c>
      <c r="M140" s="123">
        <f t="shared" si="9"/>
        <v>0</v>
      </c>
      <c r="N140" s="31"/>
      <c r="O140" s="31"/>
    </row>
    <row r="141" spans="1:15" ht="30" x14ac:dyDescent="0.25">
      <c r="A141" s="15"/>
      <c r="B141" s="29">
        <v>118</v>
      </c>
      <c r="C141" s="21" t="s">
        <v>493</v>
      </c>
      <c r="D141" s="50" t="s">
        <v>45</v>
      </c>
      <c r="E141" s="16">
        <v>23150</v>
      </c>
      <c r="F141" s="30">
        <v>1.39</v>
      </c>
      <c r="G141" s="44">
        <v>1.4</v>
      </c>
      <c r="H141" s="24"/>
      <c r="I141" s="25">
        <v>1.4</v>
      </c>
      <c r="J141" s="25">
        <v>1.68</v>
      </c>
      <c r="K141" s="25">
        <v>2.23</v>
      </c>
      <c r="L141" s="25">
        <v>2.57</v>
      </c>
      <c r="M141" s="123">
        <f t="shared" si="9"/>
        <v>0</v>
      </c>
      <c r="N141" s="31"/>
      <c r="O141" s="31"/>
    </row>
    <row r="142" spans="1:15" ht="18.75" x14ac:dyDescent="0.25">
      <c r="A142" s="15">
        <v>17</v>
      </c>
      <c r="B142" s="102"/>
      <c r="C142" s="103"/>
      <c r="D142" s="100" t="s">
        <v>46</v>
      </c>
      <c r="E142" s="16">
        <v>23150</v>
      </c>
      <c r="F142" s="30">
        <v>1.89</v>
      </c>
      <c r="G142" s="44">
        <v>1.4</v>
      </c>
      <c r="H142" s="24"/>
      <c r="I142" s="25">
        <v>1.4</v>
      </c>
      <c r="J142" s="25">
        <v>1.68</v>
      </c>
      <c r="K142" s="25">
        <v>2.23</v>
      </c>
      <c r="L142" s="25">
        <v>2.57</v>
      </c>
      <c r="M142" s="97">
        <f>SUM(M143:M149)</f>
        <v>0</v>
      </c>
      <c r="N142" s="97">
        <f>SUM(N143:N149)</f>
        <v>0</v>
      </c>
      <c r="O142" s="97">
        <f>SUM(O143:O149)</f>
        <v>0</v>
      </c>
    </row>
    <row r="143" spans="1:15" ht="18.75" x14ac:dyDescent="0.25">
      <c r="A143" s="15"/>
      <c r="B143" s="29">
        <v>119</v>
      </c>
      <c r="C143" s="52" t="s">
        <v>494</v>
      </c>
      <c r="D143" s="50" t="s">
        <v>47</v>
      </c>
      <c r="E143" s="16">
        <v>23150</v>
      </c>
      <c r="F143" s="30">
        <v>2.56</v>
      </c>
      <c r="G143" s="44">
        <v>1.4</v>
      </c>
      <c r="H143" s="24"/>
      <c r="I143" s="25">
        <v>1.4</v>
      </c>
      <c r="J143" s="25">
        <v>1.68</v>
      </c>
      <c r="K143" s="25">
        <v>2.23</v>
      </c>
      <c r="L143" s="25">
        <v>2.57</v>
      </c>
      <c r="M143" s="123">
        <f t="shared" si="9"/>
        <v>0</v>
      </c>
      <c r="N143" s="31"/>
      <c r="O143" s="31"/>
    </row>
    <row r="144" spans="1:15" ht="30" x14ac:dyDescent="0.25">
      <c r="A144" s="15"/>
      <c r="B144" s="29">
        <v>120</v>
      </c>
      <c r="C144" s="52" t="s">
        <v>495</v>
      </c>
      <c r="D144" s="51" t="s">
        <v>48</v>
      </c>
      <c r="E144" s="16">
        <v>23150</v>
      </c>
      <c r="F144" s="36">
        <v>1.69</v>
      </c>
      <c r="G144" s="27">
        <v>1</v>
      </c>
      <c r="H144" s="24"/>
      <c r="I144" s="28">
        <v>1.4</v>
      </c>
      <c r="J144" s="28">
        <v>1.68</v>
      </c>
      <c r="K144" s="28">
        <v>2.23</v>
      </c>
      <c r="L144" s="28">
        <v>2.57</v>
      </c>
      <c r="M144" s="123">
        <f t="shared" si="9"/>
        <v>0</v>
      </c>
      <c r="N144" s="31"/>
      <c r="O144" s="31"/>
    </row>
    <row r="145" spans="1:15" ht="45" x14ac:dyDescent="0.25">
      <c r="A145" s="15"/>
      <c r="B145" s="29">
        <v>121</v>
      </c>
      <c r="C145" s="52" t="s">
        <v>496</v>
      </c>
      <c r="D145" s="51" t="s">
        <v>49</v>
      </c>
      <c r="E145" s="16">
        <v>23150</v>
      </c>
      <c r="F145" s="43">
        <v>1.66</v>
      </c>
      <c r="G145" s="44">
        <v>0.8</v>
      </c>
      <c r="H145" s="64"/>
      <c r="I145" s="46">
        <v>1.4</v>
      </c>
      <c r="J145" s="46">
        <v>1.68</v>
      </c>
      <c r="K145" s="46">
        <v>2.23</v>
      </c>
      <c r="L145" s="46">
        <v>2.57</v>
      </c>
      <c r="M145" s="123">
        <f t="shared" si="9"/>
        <v>0</v>
      </c>
      <c r="N145" s="31"/>
      <c r="O145" s="31"/>
    </row>
    <row r="146" spans="1:15" s="34" customFormat="1" ht="30" x14ac:dyDescent="0.25">
      <c r="A146" s="15"/>
      <c r="B146" s="29">
        <v>122</v>
      </c>
      <c r="C146" s="52" t="s">
        <v>497</v>
      </c>
      <c r="D146" s="50" t="s">
        <v>50</v>
      </c>
      <c r="E146" s="16">
        <v>23150</v>
      </c>
      <c r="F146" s="43">
        <v>1.82</v>
      </c>
      <c r="G146" s="45">
        <v>1</v>
      </c>
      <c r="H146" s="45"/>
      <c r="I146" s="46">
        <v>1.4</v>
      </c>
      <c r="J146" s="46">
        <v>1.68</v>
      </c>
      <c r="K146" s="46">
        <v>2.23</v>
      </c>
      <c r="L146" s="46">
        <v>2.57</v>
      </c>
      <c r="M146" s="123">
        <f t="shared" si="9"/>
        <v>0</v>
      </c>
      <c r="N146" s="31"/>
      <c r="O146" s="31"/>
    </row>
    <row r="147" spans="1:15" s="34" customFormat="1" ht="30" x14ac:dyDescent="0.25">
      <c r="A147" s="15"/>
      <c r="B147" s="29">
        <v>123</v>
      </c>
      <c r="C147" s="52" t="s">
        <v>498</v>
      </c>
      <c r="D147" s="50" t="s">
        <v>51</v>
      </c>
      <c r="E147" s="16">
        <v>23150</v>
      </c>
      <c r="F147" s="32">
        <v>1.71</v>
      </c>
      <c r="G147" s="24">
        <v>1</v>
      </c>
      <c r="H147" s="24"/>
      <c r="I147" s="25">
        <v>1.4</v>
      </c>
      <c r="J147" s="25">
        <v>1.68</v>
      </c>
      <c r="K147" s="25">
        <v>2.23</v>
      </c>
      <c r="L147" s="25">
        <v>2.57</v>
      </c>
      <c r="M147" s="123">
        <f t="shared" ref="M147:M149" si="10">N147+O147</f>
        <v>0</v>
      </c>
      <c r="N147" s="31"/>
      <c r="O147" s="31"/>
    </row>
    <row r="148" spans="1:15" ht="30" x14ac:dyDescent="0.25">
      <c r="A148" s="15"/>
      <c r="B148" s="29">
        <v>124</v>
      </c>
      <c r="C148" s="52" t="s">
        <v>499</v>
      </c>
      <c r="D148" s="50" t="s">
        <v>52</v>
      </c>
      <c r="E148" s="16">
        <v>23150</v>
      </c>
      <c r="F148" s="36">
        <v>3.27</v>
      </c>
      <c r="G148" s="27">
        <v>1</v>
      </c>
      <c r="H148" s="24"/>
      <c r="I148" s="28">
        <v>1.4</v>
      </c>
      <c r="J148" s="28">
        <v>1.68</v>
      </c>
      <c r="K148" s="28">
        <v>2.23</v>
      </c>
      <c r="L148" s="28">
        <v>2.57</v>
      </c>
      <c r="M148" s="123">
        <f t="shared" si="10"/>
        <v>0</v>
      </c>
      <c r="N148" s="31"/>
      <c r="O148" s="31"/>
    </row>
    <row r="149" spans="1:15" ht="30" x14ac:dyDescent="0.25">
      <c r="A149" s="15"/>
      <c r="B149" s="29">
        <v>125</v>
      </c>
      <c r="C149" s="52" t="s">
        <v>500</v>
      </c>
      <c r="D149" s="50" t="s">
        <v>53</v>
      </c>
      <c r="E149" s="16">
        <v>23150</v>
      </c>
      <c r="F149" s="25">
        <v>1.98</v>
      </c>
      <c r="G149" s="24">
        <v>1</v>
      </c>
      <c r="H149" s="24"/>
      <c r="I149" s="25">
        <v>1.4</v>
      </c>
      <c r="J149" s="25">
        <v>1.68</v>
      </c>
      <c r="K149" s="25">
        <v>2.23</v>
      </c>
      <c r="L149" s="25">
        <v>2.57</v>
      </c>
      <c r="M149" s="123">
        <f t="shared" si="10"/>
        <v>0</v>
      </c>
      <c r="N149" s="31"/>
      <c r="O149" s="31"/>
    </row>
    <row r="150" spans="1:15" x14ac:dyDescent="0.25">
      <c r="A150" s="15">
        <v>18</v>
      </c>
      <c r="B150" s="100"/>
      <c r="C150" s="95"/>
      <c r="D150" s="100" t="s">
        <v>156</v>
      </c>
      <c r="E150" s="16">
        <v>23150</v>
      </c>
      <c r="F150" s="25">
        <v>3.66</v>
      </c>
      <c r="G150" s="24">
        <v>1</v>
      </c>
      <c r="H150" s="24"/>
      <c r="I150" s="25">
        <v>1.4</v>
      </c>
      <c r="J150" s="25">
        <v>1.68</v>
      </c>
      <c r="K150" s="25">
        <v>2.23</v>
      </c>
      <c r="L150" s="25">
        <v>2.57</v>
      </c>
      <c r="M150" s="97">
        <f>SUM(M151:M153)</f>
        <v>0</v>
      </c>
      <c r="N150" s="97">
        <f>SUM(N151:N153)</f>
        <v>0</v>
      </c>
      <c r="O150" s="97">
        <f>SUM(O151:O153)</f>
        <v>0</v>
      </c>
    </row>
    <row r="151" spans="1:15" x14ac:dyDescent="0.25">
      <c r="A151" s="15"/>
      <c r="B151" s="66">
        <v>126</v>
      </c>
      <c r="C151" s="21" t="s">
        <v>501</v>
      </c>
      <c r="D151" s="50" t="s">
        <v>157</v>
      </c>
      <c r="E151" s="16">
        <v>23150</v>
      </c>
      <c r="F151" s="25">
        <v>4.05</v>
      </c>
      <c r="G151" s="24">
        <v>1</v>
      </c>
      <c r="H151" s="24"/>
      <c r="I151" s="25">
        <v>1.4</v>
      </c>
      <c r="J151" s="25">
        <v>1.68</v>
      </c>
      <c r="K151" s="25">
        <v>2.23</v>
      </c>
      <c r="L151" s="25">
        <v>2.57</v>
      </c>
      <c r="M151" s="123">
        <f t="shared" ref="M151:M211" si="11">N151+O151</f>
        <v>0</v>
      </c>
      <c r="N151" s="31"/>
      <c r="O151" s="31"/>
    </row>
    <row r="152" spans="1:15" ht="30" x14ac:dyDescent="0.25">
      <c r="A152" s="15"/>
      <c r="B152" s="66">
        <v>127</v>
      </c>
      <c r="C152" s="21" t="s">
        <v>502</v>
      </c>
      <c r="D152" s="50" t="s">
        <v>158</v>
      </c>
      <c r="E152" s="16">
        <v>23150</v>
      </c>
      <c r="F152" s="67">
        <v>2.4500000000000002</v>
      </c>
      <c r="G152" s="24">
        <v>1</v>
      </c>
      <c r="H152" s="24"/>
      <c r="I152" s="25">
        <v>1.4</v>
      </c>
      <c r="J152" s="25">
        <v>1.68</v>
      </c>
      <c r="K152" s="25">
        <v>2.23</v>
      </c>
      <c r="L152" s="25">
        <v>2.57</v>
      </c>
      <c r="M152" s="123">
        <f t="shared" si="11"/>
        <v>0</v>
      </c>
      <c r="N152" s="31"/>
      <c r="O152" s="31"/>
    </row>
    <row r="153" spans="1:15" x14ac:dyDescent="0.25">
      <c r="A153" s="15"/>
      <c r="B153" s="66">
        <v>128</v>
      </c>
      <c r="C153" s="21" t="s">
        <v>503</v>
      </c>
      <c r="D153" s="50" t="s">
        <v>54</v>
      </c>
      <c r="E153" s="16">
        <v>23150</v>
      </c>
      <c r="F153" s="67">
        <v>4.24</v>
      </c>
      <c r="G153" s="24">
        <v>1</v>
      </c>
      <c r="H153" s="24"/>
      <c r="I153" s="25">
        <v>1.4</v>
      </c>
      <c r="J153" s="25">
        <v>1.68</v>
      </c>
      <c r="K153" s="25">
        <v>2.23</v>
      </c>
      <c r="L153" s="25">
        <v>2.57</v>
      </c>
      <c r="M153" s="123">
        <f t="shared" si="11"/>
        <v>0</v>
      </c>
      <c r="N153" s="31"/>
      <c r="O153" s="31"/>
    </row>
    <row r="154" spans="1:15" x14ac:dyDescent="0.25">
      <c r="A154" s="15">
        <v>19</v>
      </c>
      <c r="B154" s="100"/>
      <c r="C154" s="95"/>
      <c r="D154" s="100" t="s">
        <v>117</v>
      </c>
      <c r="E154" s="16">
        <v>23150</v>
      </c>
      <c r="F154" s="30">
        <v>1.4</v>
      </c>
      <c r="G154" s="24">
        <v>1</v>
      </c>
      <c r="H154" s="24"/>
      <c r="I154" s="25">
        <v>1.4</v>
      </c>
      <c r="J154" s="25">
        <v>1.68</v>
      </c>
      <c r="K154" s="25">
        <v>2.23</v>
      </c>
      <c r="L154" s="25">
        <v>2.57</v>
      </c>
      <c r="M154" s="97">
        <f>SUM(M155:M225)</f>
        <v>0</v>
      </c>
      <c r="N154" s="97">
        <f>SUM(N155:N225)</f>
        <v>0</v>
      </c>
      <c r="O154" s="97">
        <f>SUM(O155:O225)</f>
        <v>0</v>
      </c>
    </row>
    <row r="155" spans="1:15" ht="30" x14ac:dyDescent="0.25">
      <c r="A155" s="15"/>
      <c r="B155" s="29">
        <v>129</v>
      </c>
      <c r="C155" s="52" t="s">
        <v>504</v>
      </c>
      <c r="D155" s="50" t="s">
        <v>230</v>
      </c>
      <c r="E155" s="16">
        <v>23150</v>
      </c>
      <c r="F155" s="30">
        <v>2.46</v>
      </c>
      <c r="G155" s="24">
        <v>1</v>
      </c>
      <c r="H155" s="24"/>
      <c r="I155" s="25">
        <v>1.4</v>
      </c>
      <c r="J155" s="25">
        <v>1.68</v>
      </c>
      <c r="K155" s="25">
        <v>2.23</v>
      </c>
      <c r="L155" s="25">
        <v>2.57</v>
      </c>
      <c r="M155" s="123">
        <f t="shared" si="11"/>
        <v>0</v>
      </c>
      <c r="N155" s="31"/>
      <c r="O155" s="31"/>
    </row>
    <row r="156" spans="1:15" ht="30" x14ac:dyDescent="0.25">
      <c r="A156" s="15"/>
      <c r="B156" s="29">
        <v>130</v>
      </c>
      <c r="C156" s="52" t="s">
        <v>505</v>
      </c>
      <c r="D156" s="50" t="s">
        <v>231</v>
      </c>
      <c r="E156" s="16">
        <v>23150</v>
      </c>
      <c r="F156" s="30">
        <v>3.24</v>
      </c>
      <c r="G156" s="24">
        <v>1</v>
      </c>
      <c r="H156" s="24"/>
      <c r="I156" s="25">
        <v>1.4</v>
      </c>
      <c r="J156" s="25">
        <v>1.68</v>
      </c>
      <c r="K156" s="25">
        <v>2.23</v>
      </c>
      <c r="L156" s="25">
        <v>2.57</v>
      </c>
      <c r="M156" s="123">
        <f t="shared" si="11"/>
        <v>0</v>
      </c>
      <c r="N156" s="31"/>
      <c r="O156" s="31"/>
    </row>
    <row r="157" spans="1:15" ht="30" x14ac:dyDescent="0.25">
      <c r="A157" s="15"/>
      <c r="B157" s="29">
        <v>131</v>
      </c>
      <c r="C157" s="52" t="s">
        <v>506</v>
      </c>
      <c r="D157" s="50" t="s">
        <v>328</v>
      </c>
      <c r="E157" s="16">
        <v>23150</v>
      </c>
      <c r="F157" s="30">
        <v>1.0900000000000001</v>
      </c>
      <c r="G157" s="24">
        <v>1</v>
      </c>
      <c r="H157" s="24"/>
      <c r="I157" s="25">
        <v>1.4</v>
      </c>
      <c r="J157" s="25">
        <v>1.68</v>
      </c>
      <c r="K157" s="25">
        <v>2.23</v>
      </c>
      <c r="L157" s="25">
        <v>2.57</v>
      </c>
      <c r="M157" s="123">
        <f t="shared" si="11"/>
        <v>0</v>
      </c>
      <c r="N157" s="31"/>
      <c r="O157" s="31"/>
    </row>
    <row r="158" spans="1:15" ht="30" x14ac:dyDescent="0.25">
      <c r="A158" s="15"/>
      <c r="B158" s="29">
        <v>132</v>
      </c>
      <c r="C158" s="52" t="s">
        <v>507</v>
      </c>
      <c r="D158" s="50" t="s">
        <v>232</v>
      </c>
      <c r="E158" s="16">
        <v>23150</v>
      </c>
      <c r="F158" s="30">
        <v>1.36</v>
      </c>
      <c r="G158" s="24">
        <v>1</v>
      </c>
      <c r="H158" s="24"/>
      <c r="I158" s="25">
        <v>1.4</v>
      </c>
      <c r="J158" s="25">
        <v>1.68</v>
      </c>
      <c r="K158" s="25">
        <v>2.23</v>
      </c>
      <c r="L158" s="25">
        <v>2.57</v>
      </c>
      <c r="M158" s="123">
        <f t="shared" si="11"/>
        <v>0</v>
      </c>
      <c r="N158" s="31"/>
      <c r="O158" s="31"/>
    </row>
    <row r="159" spans="1:15" ht="30" x14ac:dyDescent="0.25">
      <c r="A159" s="15"/>
      <c r="B159" s="29">
        <v>133</v>
      </c>
      <c r="C159" s="52" t="s">
        <v>508</v>
      </c>
      <c r="D159" s="50" t="s">
        <v>233</v>
      </c>
      <c r="E159" s="16">
        <v>23150</v>
      </c>
      <c r="F159" s="30">
        <v>1.41</v>
      </c>
      <c r="G159" s="24">
        <v>1</v>
      </c>
      <c r="H159" s="24"/>
      <c r="I159" s="25">
        <v>1.4</v>
      </c>
      <c r="J159" s="25">
        <v>1.68</v>
      </c>
      <c r="K159" s="25">
        <v>2.23</v>
      </c>
      <c r="L159" s="25">
        <v>2.57</v>
      </c>
      <c r="M159" s="123">
        <f t="shared" si="11"/>
        <v>0</v>
      </c>
      <c r="N159" s="31"/>
      <c r="O159" s="31"/>
    </row>
    <row r="160" spans="1:15" ht="30" x14ac:dyDescent="0.25">
      <c r="A160" s="15"/>
      <c r="B160" s="29">
        <v>134</v>
      </c>
      <c r="C160" s="52" t="s">
        <v>509</v>
      </c>
      <c r="D160" s="50" t="s">
        <v>90</v>
      </c>
      <c r="E160" s="16">
        <v>23150</v>
      </c>
      <c r="F160" s="30">
        <v>1.88</v>
      </c>
      <c r="G160" s="24">
        <v>1</v>
      </c>
      <c r="H160" s="24"/>
      <c r="I160" s="25">
        <v>1.4</v>
      </c>
      <c r="J160" s="25">
        <v>1.68</v>
      </c>
      <c r="K160" s="25">
        <v>2.23</v>
      </c>
      <c r="L160" s="25">
        <v>2.57</v>
      </c>
      <c r="M160" s="123">
        <f t="shared" si="11"/>
        <v>0</v>
      </c>
      <c r="N160" s="31"/>
      <c r="O160" s="31"/>
    </row>
    <row r="161" spans="1:15" ht="30" x14ac:dyDescent="0.25">
      <c r="A161" s="15"/>
      <c r="B161" s="29">
        <v>135</v>
      </c>
      <c r="C161" s="52" t="s">
        <v>510</v>
      </c>
      <c r="D161" s="50" t="s">
        <v>91</v>
      </c>
      <c r="E161" s="16">
        <v>23150</v>
      </c>
      <c r="F161" s="30">
        <v>1.92</v>
      </c>
      <c r="G161" s="24">
        <v>1</v>
      </c>
      <c r="H161" s="24"/>
      <c r="I161" s="25">
        <v>1.4</v>
      </c>
      <c r="J161" s="25">
        <v>1.68</v>
      </c>
      <c r="K161" s="25">
        <v>2.23</v>
      </c>
      <c r="L161" s="25">
        <v>2.57</v>
      </c>
      <c r="M161" s="123">
        <f t="shared" si="11"/>
        <v>0</v>
      </c>
      <c r="N161" s="31"/>
      <c r="O161" s="31"/>
    </row>
    <row r="162" spans="1:15" ht="30" x14ac:dyDescent="0.25">
      <c r="A162" s="15"/>
      <c r="B162" s="29">
        <v>136</v>
      </c>
      <c r="C162" s="52" t="s">
        <v>511</v>
      </c>
      <c r="D162" s="50" t="s">
        <v>329</v>
      </c>
      <c r="E162" s="16">
        <v>23150</v>
      </c>
      <c r="F162" s="30">
        <v>2.29</v>
      </c>
      <c r="G162" s="24">
        <v>1</v>
      </c>
      <c r="H162" s="24"/>
      <c r="I162" s="25">
        <v>1.4</v>
      </c>
      <c r="J162" s="25">
        <v>1.68</v>
      </c>
      <c r="K162" s="25">
        <v>2.23</v>
      </c>
      <c r="L162" s="25">
        <v>2.57</v>
      </c>
      <c r="M162" s="123">
        <f t="shared" si="11"/>
        <v>0</v>
      </c>
      <c r="N162" s="31"/>
      <c r="O162" s="31"/>
    </row>
    <row r="163" spans="1:15" ht="30" x14ac:dyDescent="0.25">
      <c r="A163" s="15"/>
      <c r="B163" s="29">
        <v>137</v>
      </c>
      <c r="C163" s="52" t="s">
        <v>512</v>
      </c>
      <c r="D163" s="50" t="s">
        <v>98</v>
      </c>
      <c r="E163" s="16">
        <v>23150</v>
      </c>
      <c r="F163" s="30">
        <v>3.12</v>
      </c>
      <c r="G163" s="24">
        <v>1</v>
      </c>
      <c r="H163" s="24"/>
      <c r="I163" s="25">
        <v>1.4</v>
      </c>
      <c r="J163" s="25">
        <v>1.68</v>
      </c>
      <c r="K163" s="25">
        <v>2.23</v>
      </c>
      <c r="L163" s="25">
        <v>2.57</v>
      </c>
      <c r="M163" s="123">
        <f t="shared" si="11"/>
        <v>0</v>
      </c>
      <c r="N163" s="31"/>
      <c r="O163" s="31"/>
    </row>
    <row r="164" spans="1:15" s="34" customFormat="1" ht="30" x14ac:dyDescent="0.25">
      <c r="A164" s="15"/>
      <c r="B164" s="29">
        <v>138</v>
      </c>
      <c r="C164" s="52" t="s">
        <v>513</v>
      </c>
      <c r="D164" s="50" t="s">
        <v>99</v>
      </c>
      <c r="E164" s="16">
        <v>23150</v>
      </c>
      <c r="F164" s="30">
        <v>1.96</v>
      </c>
      <c r="G164" s="24">
        <v>1</v>
      </c>
      <c r="H164" s="24"/>
      <c r="I164" s="25">
        <v>1.4</v>
      </c>
      <c r="J164" s="25">
        <v>1.68</v>
      </c>
      <c r="K164" s="25">
        <v>2.23</v>
      </c>
      <c r="L164" s="25">
        <v>2.57</v>
      </c>
      <c r="M164" s="123">
        <f t="shared" si="11"/>
        <v>0</v>
      </c>
      <c r="N164" s="31"/>
      <c r="O164" s="31"/>
    </row>
    <row r="165" spans="1:15" ht="30" x14ac:dyDescent="0.25">
      <c r="A165" s="15"/>
      <c r="B165" s="29">
        <v>139</v>
      </c>
      <c r="C165" s="52" t="s">
        <v>514</v>
      </c>
      <c r="D165" s="50" t="s">
        <v>330</v>
      </c>
      <c r="E165" s="16">
        <v>23150</v>
      </c>
      <c r="F165" s="30">
        <v>2.17</v>
      </c>
      <c r="G165" s="24">
        <v>1</v>
      </c>
      <c r="H165" s="24"/>
      <c r="I165" s="25">
        <v>1.4</v>
      </c>
      <c r="J165" s="25">
        <v>1.68</v>
      </c>
      <c r="K165" s="25">
        <v>2.23</v>
      </c>
      <c r="L165" s="25">
        <v>2.57</v>
      </c>
      <c r="M165" s="123">
        <f t="shared" si="11"/>
        <v>0</v>
      </c>
      <c r="N165" s="31"/>
      <c r="O165" s="31"/>
    </row>
    <row r="166" spans="1:15" ht="30" x14ac:dyDescent="0.25">
      <c r="A166" s="15"/>
      <c r="B166" s="29">
        <v>140</v>
      </c>
      <c r="C166" s="52" t="s">
        <v>515</v>
      </c>
      <c r="D166" s="50" t="s">
        <v>331</v>
      </c>
      <c r="E166" s="16">
        <v>23150</v>
      </c>
      <c r="F166" s="30">
        <v>2.02</v>
      </c>
      <c r="G166" s="24">
        <v>1</v>
      </c>
      <c r="H166" s="24"/>
      <c r="I166" s="25">
        <v>1.4</v>
      </c>
      <c r="J166" s="25">
        <v>1.68</v>
      </c>
      <c r="K166" s="25">
        <v>2.23</v>
      </c>
      <c r="L166" s="25">
        <v>2.57</v>
      </c>
      <c r="M166" s="123">
        <f t="shared" si="11"/>
        <v>0</v>
      </c>
      <c r="N166" s="31"/>
      <c r="O166" s="31"/>
    </row>
    <row r="167" spans="1:15" ht="30" x14ac:dyDescent="0.25">
      <c r="A167" s="15"/>
      <c r="B167" s="29">
        <v>141</v>
      </c>
      <c r="C167" s="52" t="s">
        <v>516</v>
      </c>
      <c r="D167" s="50" t="s">
        <v>332</v>
      </c>
      <c r="E167" s="16">
        <v>23150</v>
      </c>
      <c r="F167" s="30">
        <v>2.57</v>
      </c>
      <c r="G167" s="24">
        <v>1</v>
      </c>
      <c r="H167" s="24"/>
      <c r="I167" s="25">
        <v>1.4</v>
      </c>
      <c r="J167" s="25">
        <v>1.68</v>
      </c>
      <c r="K167" s="25">
        <v>2.23</v>
      </c>
      <c r="L167" s="25">
        <v>2.57</v>
      </c>
      <c r="M167" s="123">
        <f t="shared" si="11"/>
        <v>0</v>
      </c>
      <c r="N167" s="31"/>
      <c r="O167" s="31"/>
    </row>
    <row r="168" spans="1:15" ht="45" x14ac:dyDescent="0.25">
      <c r="A168" s="15"/>
      <c r="B168" s="29">
        <v>142</v>
      </c>
      <c r="C168" s="52" t="s">
        <v>517</v>
      </c>
      <c r="D168" s="50" t="s">
        <v>333</v>
      </c>
      <c r="E168" s="16">
        <v>23150</v>
      </c>
      <c r="F168" s="30">
        <v>3.14</v>
      </c>
      <c r="G168" s="24">
        <v>1</v>
      </c>
      <c r="H168" s="24"/>
      <c r="I168" s="25">
        <v>1.4</v>
      </c>
      <c r="J168" s="25">
        <v>1.68</v>
      </c>
      <c r="K168" s="25">
        <v>2.23</v>
      </c>
      <c r="L168" s="25">
        <v>2.57</v>
      </c>
      <c r="M168" s="123">
        <f t="shared" si="11"/>
        <v>0</v>
      </c>
      <c r="N168" s="31"/>
      <c r="O168" s="31"/>
    </row>
    <row r="169" spans="1:15" ht="45" x14ac:dyDescent="0.25">
      <c r="A169" s="15"/>
      <c r="B169" s="29">
        <v>143</v>
      </c>
      <c r="C169" s="52" t="s">
        <v>518</v>
      </c>
      <c r="D169" s="50" t="s">
        <v>334</v>
      </c>
      <c r="E169" s="16">
        <v>23150</v>
      </c>
      <c r="F169" s="30">
        <v>2.48</v>
      </c>
      <c r="G169" s="24">
        <v>1</v>
      </c>
      <c r="H169" s="24"/>
      <c r="I169" s="25">
        <v>1.4</v>
      </c>
      <c r="J169" s="25">
        <v>1.68</v>
      </c>
      <c r="K169" s="25">
        <v>2.23</v>
      </c>
      <c r="L169" s="25">
        <v>2.57</v>
      </c>
      <c r="M169" s="123">
        <f t="shared" si="11"/>
        <v>0</v>
      </c>
      <c r="N169" s="31"/>
      <c r="O169" s="31"/>
    </row>
    <row r="170" spans="1:15" ht="30" x14ac:dyDescent="0.25">
      <c r="A170" s="15"/>
      <c r="B170" s="29">
        <v>144</v>
      </c>
      <c r="C170" s="52" t="s">
        <v>519</v>
      </c>
      <c r="D170" s="50" t="s">
        <v>335</v>
      </c>
      <c r="E170" s="16">
        <v>23150</v>
      </c>
      <c r="F170" s="30">
        <v>1.91</v>
      </c>
      <c r="G170" s="24">
        <v>1</v>
      </c>
      <c r="H170" s="24"/>
      <c r="I170" s="25">
        <v>1.4</v>
      </c>
      <c r="J170" s="25">
        <v>1.68</v>
      </c>
      <c r="K170" s="25">
        <v>2.23</v>
      </c>
      <c r="L170" s="25">
        <v>2.57</v>
      </c>
      <c r="M170" s="123">
        <f t="shared" si="11"/>
        <v>0</v>
      </c>
      <c r="N170" s="31"/>
      <c r="O170" s="31"/>
    </row>
    <row r="171" spans="1:15" ht="30" x14ac:dyDescent="0.25">
      <c r="A171" s="15"/>
      <c r="B171" s="29">
        <v>145</v>
      </c>
      <c r="C171" s="52" t="s">
        <v>520</v>
      </c>
      <c r="D171" s="50" t="s">
        <v>336</v>
      </c>
      <c r="E171" s="16">
        <v>23150</v>
      </c>
      <c r="F171" s="30">
        <v>2.88</v>
      </c>
      <c r="G171" s="24">
        <v>1</v>
      </c>
      <c r="H171" s="24"/>
      <c r="I171" s="25">
        <v>1.4</v>
      </c>
      <c r="J171" s="25">
        <v>1.68</v>
      </c>
      <c r="K171" s="25">
        <v>2.23</v>
      </c>
      <c r="L171" s="25">
        <v>2.57</v>
      </c>
      <c r="M171" s="123">
        <f t="shared" si="11"/>
        <v>0</v>
      </c>
      <c r="N171" s="31"/>
      <c r="O171" s="31"/>
    </row>
    <row r="172" spans="1:15" ht="30" x14ac:dyDescent="0.25">
      <c r="A172" s="15"/>
      <c r="B172" s="29">
        <v>146</v>
      </c>
      <c r="C172" s="52" t="s">
        <v>521</v>
      </c>
      <c r="D172" s="50" t="s">
        <v>337</v>
      </c>
      <c r="E172" s="16">
        <v>23150</v>
      </c>
      <c r="F172" s="30">
        <v>4.25</v>
      </c>
      <c r="G172" s="24">
        <v>1</v>
      </c>
      <c r="H172" s="24"/>
      <c r="I172" s="25">
        <v>1.4</v>
      </c>
      <c r="J172" s="25">
        <v>1.68</v>
      </c>
      <c r="K172" s="25">
        <v>2.23</v>
      </c>
      <c r="L172" s="25">
        <v>2.57</v>
      </c>
      <c r="M172" s="123">
        <f t="shared" si="11"/>
        <v>0</v>
      </c>
      <c r="N172" s="31"/>
      <c r="O172" s="31"/>
    </row>
    <row r="173" spans="1:15" ht="30" x14ac:dyDescent="0.25">
      <c r="A173" s="15"/>
      <c r="B173" s="29">
        <v>147</v>
      </c>
      <c r="C173" s="52" t="s">
        <v>522</v>
      </c>
      <c r="D173" s="50" t="s">
        <v>338</v>
      </c>
      <c r="E173" s="16">
        <v>23150</v>
      </c>
      <c r="F173" s="30">
        <v>2.56</v>
      </c>
      <c r="G173" s="24">
        <v>1</v>
      </c>
      <c r="H173" s="24"/>
      <c r="I173" s="25">
        <v>1.4</v>
      </c>
      <c r="J173" s="25">
        <v>1.68</v>
      </c>
      <c r="K173" s="25">
        <v>2.23</v>
      </c>
      <c r="L173" s="25">
        <v>2.57</v>
      </c>
      <c r="M173" s="123">
        <f t="shared" si="11"/>
        <v>0</v>
      </c>
      <c r="N173" s="31"/>
      <c r="O173" s="31"/>
    </row>
    <row r="174" spans="1:15" ht="30" x14ac:dyDescent="0.25">
      <c r="A174" s="15"/>
      <c r="B174" s="29">
        <v>148</v>
      </c>
      <c r="C174" s="52" t="s">
        <v>523</v>
      </c>
      <c r="D174" s="50" t="s">
        <v>339</v>
      </c>
      <c r="E174" s="16">
        <v>23150</v>
      </c>
      <c r="F174" s="30">
        <v>3.6</v>
      </c>
      <c r="G174" s="24">
        <v>1</v>
      </c>
      <c r="H174" s="24"/>
      <c r="I174" s="25">
        <v>1.4</v>
      </c>
      <c r="J174" s="25">
        <v>1.68</v>
      </c>
      <c r="K174" s="25">
        <v>2.23</v>
      </c>
      <c r="L174" s="25">
        <v>2.57</v>
      </c>
      <c r="M174" s="123">
        <f t="shared" si="11"/>
        <v>0</v>
      </c>
      <c r="N174" s="31"/>
      <c r="O174" s="31"/>
    </row>
    <row r="175" spans="1:15" ht="30" x14ac:dyDescent="0.25">
      <c r="A175" s="15"/>
      <c r="B175" s="29">
        <v>149</v>
      </c>
      <c r="C175" s="52" t="s">
        <v>524</v>
      </c>
      <c r="D175" s="50" t="s">
        <v>129</v>
      </c>
      <c r="E175" s="16">
        <v>23150</v>
      </c>
      <c r="F175" s="30">
        <v>0.56999999999999995</v>
      </c>
      <c r="G175" s="24">
        <v>1</v>
      </c>
      <c r="H175" s="24"/>
      <c r="I175" s="25">
        <v>1.4</v>
      </c>
      <c r="J175" s="25">
        <v>1.68</v>
      </c>
      <c r="K175" s="25">
        <v>2.23</v>
      </c>
      <c r="L175" s="25">
        <v>2.57</v>
      </c>
      <c r="M175" s="123">
        <f t="shared" si="11"/>
        <v>0</v>
      </c>
      <c r="N175" s="31"/>
      <c r="O175" s="31"/>
    </row>
    <row r="176" spans="1:15" ht="45" x14ac:dyDescent="0.25">
      <c r="A176" s="15"/>
      <c r="B176" s="29">
        <v>150</v>
      </c>
      <c r="C176" s="52" t="s">
        <v>525</v>
      </c>
      <c r="D176" s="50" t="s">
        <v>59</v>
      </c>
      <c r="E176" s="16">
        <v>23150</v>
      </c>
      <c r="F176" s="30">
        <v>1</v>
      </c>
      <c r="G176" s="24">
        <v>1</v>
      </c>
      <c r="H176" s="24"/>
      <c r="I176" s="25">
        <v>1.4</v>
      </c>
      <c r="J176" s="25">
        <v>1.68</v>
      </c>
      <c r="K176" s="25">
        <v>2.23</v>
      </c>
      <c r="L176" s="25">
        <v>2.57</v>
      </c>
      <c r="M176" s="123">
        <f t="shared" si="11"/>
        <v>0</v>
      </c>
      <c r="N176" s="31"/>
      <c r="O176" s="31"/>
    </row>
    <row r="177" spans="1:15" ht="45" x14ac:dyDescent="0.25">
      <c r="A177" s="15"/>
      <c r="B177" s="29">
        <v>151</v>
      </c>
      <c r="C177" s="52" t="s">
        <v>526</v>
      </c>
      <c r="D177" s="50" t="s">
        <v>74</v>
      </c>
      <c r="E177" s="16">
        <v>23150</v>
      </c>
      <c r="F177" s="30">
        <v>1.67</v>
      </c>
      <c r="G177" s="24">
        <v>1</v>
      </c>
      <c r="H177" s="24"/>
      <c r="I177" s="25">
        <v>1.4</v>
      </c>
      <c r="J177" s="25">
        <v>1.68</v>
      </c>
      <c r="K177" s="25">
        <v>2.23</v>
      </c>
      <c r="L177" s="25">
        <v>2.57</v>
      </c>
      <c r="M177" s="123">
        <f t="shared" si="11"/>
        <v>0</v>
      </c>
      <c r="N177" s="31"/>
      <c r="O177" s="31"/>
    </row>
    <row r="178" spans="1:15" ht="45" x14ac:dyDescent="0.25">
      <c r="A178" s="15"/>
      <c r="B178" s="29">
        <v>152</v>
      </c>
      <c r="C178" s="52" t="s">
        <v>527</v>
      </c>
      <c r="D178" s="50" t="s">
        <v>75</v>
      </c>
      <c r="E178" s="16">
        <v>23150</v>
      </c>
      <c r="F178" s="30">
        <v>2.1800000000000002</v>
      </c>
      <c r="G178" s="24">
        <v>1</v>
      </c>
      <c r="H178" s="24"/>
      <c r="I178" s="25">
        <v>1.4</v>
      </c>
      <c r="J178" s="25">
        <v>1.68</v>
      </c>
      <c r="K178" s="25">
        <v>2.23</v>
      </c>
      <c r="L178" s="25">
        <v>2.57</v>
      </c>
      <c r="M178" s="123">
        <f t="shared" si="11"/>
        <v>0</v>
      </c>
      <c r="N178" s="31"/>
      <c r="O178" s="31"/>
    </row>
    <row r="179" spans="1:15" ht="30" x14ac:dyDescent="0.25">
      <c r="A179" s="15"/>
      <c r="B179" s="29">
        <v>153</v>
      </c>
      <c r="C179" s="52" t="s">
        <v>528</v>
      </c>
      <c r="D179" s="50" t="s">
        <v>88</v>
      </c>
      <c r="E179" s="16">
        <v>23150</v>
      </c>
      <c r="F179" s="30">
        <v>2.69</v>
      </c>
      <c r="G179" s="24">
        <v>1</v>
      </c>
      <c r="H179" s="24"/>
      <c r="I179" s="25">
        <v>1.4</v>
      </c>
      <c r="J179" s="25">
        <v>1.68</v>
      </c>
      <c r="K179" s="25">
        <v>2.23</v>
      </c>
      <c r="L179" s="25">
        <v>2.57</v>
      </c>
      <c r="M179" s="123">
        <f t="shared" si="11"/>
        <v>0</v>
      </c>
      <c r="N179" s="31"/>
      <c r="O179" s="31"/>
    </row>
    <row r="180" spans="1:15" ht="30" x14ac:dyDescent="0.25">
      <c r="A180" s="15"/>
      <c r="B180" s="29">
        <v>154</v>
      </c>
      <c r="C180" s="52" t="s">
        <v>529</v>
      </c>
      <c r="D180" s="50" t="s">
        <v>89</v>
      </c>
      <c r="E180" s="16">
        <v>23150</v>
      </c>
      <c r="F180" s="30">
        <v>3.44</v>
      </c>
      <c r="G180" s="24">
        <v>1</v>
      </c>
      <c r="H180" s="24"/>
      <c r="I180" s="25">
        <v>1.4</v>
      </c>
      <c r="J180" s="25">
        <v>1.68</v>
      </c>
      <c r="K180" s="25">
        <v>2.23</v>
      </c>
      <c r="L180" s="25">
        <v>2.57</v>
      </c>
      <c r="M180" s="123">
        <f t="shared" si="11"/>
        <v>0</v>
      </c>
      <c r="N180" s="31"/>
      <c r="O180" s="31"/>
    </row>
    <row r="181" spans="1:15" ht="45" x14ac:dyDescent="0.25">
      <c r="A181" s="15"/>
      <c r="B181" s="29">
        <v>155</v>
      </c>
      <c r="C181" s="52" t="s">
        <v>530</v>
      </c>
      <c r="D181" s="50" t="s">
        <v>771</v>
      </c>
      <c r="E181" s="16">
        <v>23150</v>
      </c>
      <c r="F181" s="30">
        <v>4.42</v>
      </c>
      <c r="G181" s="24">
        <v>1</v>
      </c>
      <c r="H181" s="24"/>
      <c r="I181" s="25">
        <v>1.4</v>
      </c>
      <c r="J181" s="25">
        <v>1.68</v>
      </c>
      <c r="K181" s="25">
        <v>2.23</v>
      </c>
      <c r="L181" s="25">
        <v>2.57</v>
      </c>
      <c r="M181" s="123">
        <f t="shared" si="11"/>
        <v>0</v>
      </c>
      <c r="N181" s="31"/>
      <c r="O181" s="31"/>
    </row>
    <row r="182" spans="1:15" ht="45" x14ac:dyDescent="0.25">
      <c r="A182" s="15"/>
      <c r="B182" s="29">
        <v>156</v>
      </c>
      <c r="C182" s="52" t="s">
        <v>531</v>
      </c>
      <c r="D182" s="50" t="s">
        <v>772</v>
      </c>
      <c r="E182" s="16">
        <v>23150</v>
      </c>
      <c r="F182" s="30">
        <v>5.39</v>
      </c>
      <c r="G182" s="24">
        <v>1</v>
      </c>
      <c r="H182" s="24"/>
      <c r="I182" s="25">
        <v>1.4</v>
      </c>
      <c r="J182" s="25">
        <v>1.68</v>
      </c>
      <c r="K182" s="25">
        <v>2.23</v>
      </c>
      <c r="L182" s="25">
        <v>2.57</v>
      </c>
      <c r="M182" s="123">
        <f t="shared" si="11"/>
        <v>0</v>
      </c>
      <c r="N182" s="31"/>
      <c r="O182" s="31"/>
    </row>
    <row r="183" spans="1:15" ht="45" x14ac:dyDescent="0.25">
      <c r="A183" s="15"/>
      <c r="B183" s="29">
        <v>157</v>
      </c>
      <c r="C183" s="21" t="s">
        <v>773</v>
      </c>
      <c r="D183" s="68" t="s">
        <v>349</v>
      </c>
      <c r="E183" s="16">
        <v>23150</v>
      </c>
      <c r="F183" s="30">
        <v>8.65</v>
      </c>
      <c r="G183" s="24">
        <v>1</v>
      </c>
      <c r="H183" s="24"/>
      <c r="I183" s="25">
        <v>1.4</v>
      </c>
      <c r="J183" s="25">
        <v>1.68</v>
      </c>
      <c r="K183" s="25">
        <v>2.23</v>
      </c>
      <c r="L183" s="25">
        <v>2.57</v>
      </c>
      <c r="M183" s="123">
        <f t="shared" si="11"/>
        <v>0</v>
      </c>
      <c r="N183" s="31"/>
      <c r="O183" s="31"/>
    </row>
    <row r="184" spans="1:15" ht="45" x14ac:dyDescent="0.25">
      <c r="A184" s="15"/>
      <c r="B184" s="29">
        <v>158</v>
      </c>
      <c r="C184" s="21" t="s">
        <v>774</v>
      </c>
      <c r="D184" s="50" t="s">
        <v>350</v>
      </c>
      <c r="E184" s="16">
        <v>23150</v>
      </c>
      <c r="F184" s="30">
        <v>14.64</v>
      </c>
      <c r="G184" s="24">
        <v>1</v>
      </c>
      <c r="H184" s="24"/>
      <c r="I184" s="25">
        <v>1.4</v>
      </c>
      <c r="J184" s="25">
        <v>1.68</v>
      </c>
      <c r="K184" s="25">
        <v>2.23</v>
      </c>
      <c r="L184" s="25">
        <v>2.57</v>
      </c>
      <c r="M184" s="123">
        <f t="shared" si="11"/>
        <v>0</v>
      </c>
      <c r="N184" s="31"/>
      <c r="O184" s="31"/>
    </row>
    <row r="185" spans="1:15" ht="45" x14ac:dyDescent="0.25">
      <c r="A185" s="15"/>
      <c r="B185" s="29">
        <v>159</v>
      </c>
      <c r="C185" s="39" t="s">
        <v>775</v>
      </c>
      <c r="D185" s="50" t="s">
        <v>351</v>
      </c>
      <c r="E185" s="16">
        <v>23150</v>
      </c>
      <c r="F185" s="30">
        <v>3.02</v>
      </c>
      <c r="G185" s="24">
        <v>1</v>
      </c>
      <c r="H185" s="24"/>
      <c r="I185" s="25">
        <v>1.4</v>
      </c>
      <c r="J185" s="25">
        <v>1.68</v>
      </c>
      <c r="K185" s="25">
        <v>2.23</v>
      </c>
      <c r="L185" s="25">
        <v>2.57</v>
      </c>
      <c r="M185" s="123">
        <f t="shared" si="11"/>
        <v>0</v>
      </c>
      <c r="N185" s="31"/>
      <c r="O185" s="31"/>
    </row>
    <row r="186" spans="1:15" ht="45" x14ac:dyDescent="0.25">
      <c r="A186" s="15"/>
      <c r="B186" s="29">
        <v>160</v>
      </c>
      <c r="C186" s="39" t="s">
        <v>776</v>
      </c>
      <c r="D186" s="50" t="s">
        <v>352</v>
      </c>
      <c r="E186" s="16">
        <v>23150</v>
      </c>
      <c r="F186" s="30">
        <v>1.42</v>
      </c>
      <c r="G186" s="24">
        <v>1</v>
      </c>
      <c r="H186" s="24"/>
      <c r="I186" s="25">
        <v>1.4</v>
      </c>
      <c r="J186" s="25">
        <v>1.68</v>
      </c>
      <c r="K186" s="25">
        <v>2.23</v>
      </c>
      <c r="L186" s="25">
        <v>2.57</v>
      </c>
      <c r="M186" s="123">
        <f t="shared" si="11"/>
        <v>0</v>
      </c>
      <c r="N186" s="31"/>
      <c r="O186" s="31"/>
    </row>
    <row r="187" spans="1:15" ht="45" x14ac:dyDescent="0.25">
      <c r="A187" s="15"/>
      <c r="B187" s="29">
        <v>161</v>
      </c>
      <c r="C187" s="39" t="s">
        <v>777</v>
      </c>
      <c r="D187" s="50" t="s">
        <v>353</v>
      </c>
      <c r="E187" s="16">
        <v>23150</v>
      </c>
      <c r="F187" s="30">
        <v>1.04</v>
      </c>
      <c r="G187" s="24">
        <v>1</v>
      </c>
      <c r="H187" s="24"/>
      <c r="I187" s="25">
        <v>1.4</v>
      </c>
      <c r="J187" s="25">
        <v>1.68</v>
      </c>
      <c r="K187" s="25">
        <v>2.23</v>
      </c>
      <c r="L187" s="25">
        <v>2.57</v>
      </c>
      <c r="M187" s="123">
        <f t="shared" si="11"/>
        <v>0</v>
      </c>
      <c r="N187" s="31"/>
      <c r="O187" s="31"/>
    </row>
    <row r="188" spans="1:15" ht="45" x14ac:dyDescent="0.25">
      <c r="A188" s="15"/>
      <c r="B188" s="29">
        <v>162</v>
      </c>
      <c r="C188" s="39" t="s">
        <v>778</v>
      </c>
      <c r="D188" s="50" t="s">
        <v>354</v>
      </c>
      <c r="E188" s="16">
        <v>23150</v>
      </c>
      <c r="F188" s="30">
        <v>1.49</v>
      </c>
      <c r="G188" s="24">
        <v>1</v>
      </c>
      <c r="H188" s="24"/>
      <c r="I188" s="25">
        <v>1.4</v>
      </c>
      <c r="J188" s="25">
        <v>1.68</v>
      </c>
      <c r="K188" s="25">
        <v>2.23</v>
      </c>
      <c r="L188" s="25">
        <v>2.57</v>
      </c>
      <c r="M188" s="123">
        <f t="shared" si="11"/>
        <v>0</v>
      </c>
      <c r="N188" s="31"/>
      <c r="O188" s="31"/>
    </row>
    <row r="189" spans="1:15" ht="45" x14ac:dyDescent="0.25">
      <c r="A189" s="15"/>
      <c r="B189" s="29">
        <v>163</v>
      </c>
      <c r="C189" s="39" t="s">
        <v>779</v>
      </c>
      <c r="D189" s="50" t="s">
        <v>355</v>
      </c>
      <c r="E189" s="16">
        <v>23150</v>
      </c>
      <c r="F189" s="30">
        <v>4.1500000000000004</v>
      </c>
      <c r="G189" s="24">
        <v>1</v>
      </c>
      <c r="H189" s="24"/>
      <c r="I189" s="25">
        <v>1.4</v>
      </c>
      <c r="J189" s="25">
        <v>1.68</v>
      </c>
      <c r="K189" s="25">
        <v>2.23</v>
      </c>
      <c r="L189" s="25">
        <v>2.57</v>
      </c>
      <c r="M189" s="123">
        <f t="shared" si="11"/>
        <v>0</v>
      </c>
      <c r="N189" s="31"/>
      <c r="O189" s="31"/>
    </row>
    <row r="190" spans="1:15" ht="45" x14ac:dyDescent="0.25">
      <c r="A190" s="15"/>
      <c r="B190" s="29">
        <v>164</v>
      </c>
      <c r="C190" s="39" t="s">
        <v>780</v>
      </c>
      <c r="D190" s="50" t="s">
        <v>356</v>
      </c>
      <c r="E190" s="16">
        <v>23150</v>
      </c>
      <c r="F190" s="40">
        <v>4.32</v>
      </c>
      <c r="G190" s="41">
        <v>1</v>
      </c>
      <c r="H190" s="41"/>
      <c r="I190" s="63">
        <v>1.4</v>
      </c>
      <c r="J190" s="63">
        <v>1.68</v>
      </c>
      <c r="K190" s="63">
        <v>2.23</v>
      </c>
      <c r="L190" s="63">
        <v>2.57</v>
      </c>
      <c r="M190" s="123">
        <f t="shared" si="11"/>
        <v>0</v>
      </c>
      <c r="N190" s="31"/>
      <c r="O190" s="31"/>
    </row>
    <row r="191" spans="1:15" ht="45" x14ac:dyDescent="0.25">
      <c r="A191" s="15"/>
      <c r="B191" s="29">
        <v>165</v>
      </c>
      <c r="C191" s="39" t="s">
        <v>781</v>
      </c>
      <c r="D191" s="50" t="s">
        <v>357</v>
      </c>
      <c r="E191" s="16">
        <v>23150</v>
      </c>
      <c r="F191" s="40">
        <v>4.68</v>
      </c>
      <c r="G191" s="41">
        <v>1</v>
      </c>
      <c r="H191" s="41"/>
      <c r="I191" s="63">
        <v>1.4</v>
      </c>
      <c r="J191" s="63">
        <v>1.68</v>
      </c>
      <c r="K191" s="63">
        <v>2.23</v>
      </c>
      <c r="L191" s="63">
        <v>2.57</v>
      </c>
      <c r="M191" s="123">
        <f t="shared" si="11"/>
        <v>0</v>
      </c>
      <c r="N191" s="31"/>
      <c r="O191" s="31"/>
    </row>
    <row r="192" spans="1:15" ht="45" x14ac:dyDescent="0.25">
      <c r="A192" s="15"/>
      <c r="B192" s="29">
        <v>166</v>
      </c>
      <c r="C192" s="39" t="s">
        <v>782</v>
      </c>
      <c r="D192" s="50" t="s">
        <v>358</v>
      </c>
      <c r="E192" s="16">
        <v>23150</v>
      </c>
      <c r="F192" s="40">
        <v>7.47</v>
      </c>
      <c r="G192" s="41">
        <v>1</v>
      </c>
      <c r="H192" s="41"/>
      <c r="I192" s="63">
        <v>1.4</v>
      </c>
      <c r="J192" s="63">
        <v>1.68</v>
      </c>
      <c r="K192" s="63">
        <v>2.23</v>
      </c>
      <c r="L192" s="63">
        <v>2.57</v>
      </c>
      <c r="M192" s="123">
        <f t="shared" si="11"/>
        <v>0</v>
      </c>
      <c r="N192" s="31"/>
      <c r="O192" s="31"/>
    </row>
    <row r="193" spans="1:15" ht="45" x14ac:dyDescent="0.25">
      <c r="A193" s="15"/>
      <c r="B193" s="29">
        <v>167</v>
      </c>
      <c r="C193" s="39" t="s">
        <v>783</v>
      </c>
      <c r="D193" s="50" t="s">
        <v>741</v>
      </c>
      <c r="E193" s="16">
        <v>23150</v>
      </c>
      <c r="F193" s="40">
        <v>8.7100000000000009</v>
      </c>
      <c r="G193" s="41">
        <v>1</v>
      </c>
      <c r="H193" s="41"/>
      <c r="I193" s="63">
        <v>1.4</v>
      </c>
      <c r="J193" s="63">
        <v>1.68</v>
      </c>
      <c r="K193" s="63">
        <v>2.23</v>
      </c>
      <c r="L193" s="63">
        <v>2.57</v>
      </c>
      <c r="M193" s="123">
        <f t="shared" si="11"/>
        <v>0</v>
      </c>
      <c r="N193" s="31"/>
      <c r="O193" s="31"/>
    </row>
    <row r="194" spans="1:15" ht="45" x14ac:dyDescent="0.25">
      <c r="A194" s="15"/>
      <c r="B194" s="29">
        <v>168</v>
      </c>
      <c r="C194" s="39" t="s">
        <v>784</v>
      </c>
      <c r="D194" s="50" t="s">
        <v>742</v>
      </c>
      <c r="E194" s="16">
        <v>23150</v>
      </c>
      <c r="F194" s="40">
        <v>9.42</v>
      </c>
      <c r="G194" s="41">
        <v>1</v>
      </c>
      <c r="H194" s="41"/>
      <c r="I194" s="63">
        <v>1.4</v>
      </c>
      <c r="J194" s="63">
        <v>1.68</v>
      </c>
      <c r="K194" s="63">
        <v>2.23</v>
      </c>
      <c r="L194" s="63">
        <v>2.57</v>
      </c>
      <c r="M194" s="123">
        <f t="shared" si="11"/>
        <v>0</v>
      </c>
      <c r="N194" s="31"/>
      <c r="O194" s="31"/>
    </row>
    <row r="195" spans="1:15" ht="45" x14ac:dyDescent="0.25">
      <c r="A195" s="15"/>
      <c r="B195" s="29">
        <v>169</v>
      </c>
      <c r="C195" s="39" t="s">
        <v>785</v>
      </c>
      <c r="D195" s="50" t="s">
        <v>743</v>
      </c>
      <c r="E195" s="16">
        <v>23150</v>
      </c>
      <c r="F195" s="40">
        <v>12.87</v>
      </c>
      <c r="G195" s="41">
        <v>1</v>
      </c>
      <c r="H195" s="41"/>
      <c r="I195" s="63">
        <v>1.4</v>
      </c>
      <c r="J195" s="63">
        <v>1.68</v>
      </c>
      <c r="K195" s="63">
        <v>2.23</v>
      </c>
      <c r="L195" s="63">
        <v>2.57</v>
      </c>
      <c r="M195" s="123">
        <f t="shared" si="11"/>
        <v>0</v>
      </c>
      <c r="N195" s="31"/>
      <c r="O195" s="31"/>
    </row>
    <row r="196" spans="1:15" x14ac:dyDescent="0.25">
      <c r="A196" s="15"/>
      <c r="B196" s="29">
        <v>170</v>
      </c>
      <c r="C196" s="39" t="s">
        <v>786</v>
      </c>
      <c r="D196" s="50" t="s">
        <v>234</v>
      </c>
      <c r="E196" s="16">
        <v>23150</v>
      </c>
      <c r="F196" s="40">
        <v>19.73</v>
      </c>
      <c r="G196" s="41">
        <v>1</v>
      </c>
      <c r="H196" s="41"/>
      <c r="I196" s="63">
        <v>1.4</v>
      </c>
      <c r="J196" s="63">
        <v>1.68</v>
      </c>
      <c r="K196" s="63">
        <v>2.23</v>
      </c>
      <c r="L196" s="63">
        <v>2.57</v>
      </c>
      <c r="M196" s="123">
        <f t="shared" si="11"/>
        <v>0</v>
      </c>
      <c r="N196" s="31"/>
      <c r="O196" s="31"/>
    </row>
    <row r="197" spans="1:15" x14ac:dyDescent="0.25">
      <c r="A197" s="15"/>
      <c r="B197" s="29">
        <v>171</v>
      </c>
      <c r="C197" s="39" t="s">
        <v>787</v>
      </c>
      <c r="D197" s="50" t="s">
        <v>235</v>
      </c>
      <c r="E197" s="16">
        <v>23150</v>
      </c>
      <c r="F197" s="40">
        <v>3.85</v>
      </c>
      <c r="G197" s="41">
        <v>1</v>
      </c>
      <c r="H197" s="41"/>
      <c r="I197" s="63">
        <v>1.4</v>
      </c>
      <c r="J197" s="63">
        <v>1.68</v>
      </c>
      <c r="K197" s="63">
        <v>2.23</v>
      </c>
      <c r="L197" s="63">
        <v>2.57</v>
      </c>
      <c r="M197" s="123">
        <f t="shared" si="11"/>
        <v>0</v>
      </c>
      <c r="N197" s="31"/>
      <c r="O197" s="31"/>
    </row>
    <row r="198" spans="1:15" x14ac:dyDescent="0.25">
      <c r="A198" s="15"/>
      <c r="B198" s="29">
        <v>172</v>
      </c>
      <c r="C198" s="39" t="s">
        <v>788</v>
      </c>
      <c r="D198" s="50" t="s">
        <v>236</v>
      </c>
      <c r="E198" s="16">
        <v>23150</v>
      </c>
      <c r="F198" s="40">
        <v>9.4700000000000006</v>
      </c>
      <c r="G198" s="41">
        <v>1</v>
      </c>
      <c r="H198" s="41"/>
      <c r="I198" s="63">
        <v>1.4</v>
      </c>
      <c r="J198" s="63">
        <v>1.68</v>
      </c>
      <c r="K198" s="63">
        <v>2.23</v>
      </c>
      <c r="L198" s="63">
        <v>2.57</v>
      </c>
      <c r="M198" s="123">
        <f t="shared" si="11"/>
        <v>0</v>
      </c>
      <c r="N198" s="31"/>
      <c r="O198" s="31"/>
    </row>
    <row r="199" spans="1:15" x14ac:dyDescent="0.25">
      <c r="A199" s="15"/>
      <c r="B199" s="29">
        <v>173</v>
      </c>
      <c r="C199" s="39" t="s">
        <v>789</v>
      </c>
      <c r="D199" s="22" t="s">
        <v>532</v>
      </c>
      <c r="E199" s="16">
        <v>23150</v>
      </c>
      <c r="F199" s="40">
        <v>10.95</v>
      </c>
      <c r="G199" s="41">
        <v>1</v>
      </c>
      <c r="H199" s="41"/>
      <c r="I199" s="63">
        <v>1.4</v>
      </c>
      <c r="J199" s="63">
        <v>1.68</v>
      </c>
      <c r="K199" s="63">
        <v>2.23</v>
      </c>
      <c r="L199" s="63">
        <v>2.57</v>
      </c>
      <c r="M199" s="123">
        <f t="shared" si="11"/>
        <v>0</v>
      </c>
      <c r="N199" s="31"/>
      <c r="O199" s="31"/>
    </row>
    <row r="200" spans="1:15" x14ac:dyDescent="0.25">
      <c r="A200" s="15"/>
      <c r="B200" s="29">
        <v>174</v>
      </c>
      <c r="C200" s="39" t="s">
        <v>790</v>
      </c>
      <c r="D200" s="22" t="s">
        <v>533</v>
      </c>
      <c r="E200" s="16">
        <v>23150</v>
      </c>
      <c r="F200" s="40">
        <v>13.16</v>
      </c>
      <c r="G200" s="41">
        <v>1</v>
      </c>
      <c r="H200" s="41"/>
      <c r="I200" s="63">
        <v>1.4</v>
      </c>
      <c r="J200" s="63">
        <v>1.68</v>
      </c>
      <c r="K200" s="63">
        <v>2.23</v>
      </c>
      <c r="L200" s="63">
        <v>2.57</v>
      </c>
      <c r="M200" s="123">
        <f t="shared" si="11"/>
        <v>0</v>
      </c>
      <c r="N200" s="31"/>
      <c r="O200" s="31"/>
    </row>
    <row r="201" spans="1:15" x14ac:dyDescent="0.25">
      <c r="A201" s="15"/>
      <c r="B201" s="29">
        <v>175</v>
      </c>
      <c r="C201" s="39" t="s">
        <v>791</v>
      </c>
      <c r="D201" s="22" t="s">
        <v>534</v>
      </c>
      <c r="E201" s="16">
        <v>23150</v>
      </c>
      <c r="F201" s="40">
        <v>14.63</v>
      </c>
      <c r="G201" s="41">
        <v>1</v>
      </c>
      <c r="H201" s="41"/>
      <c r="I201" s="63">
        <v>1.4</v>
      </c>
      <c r="J201" s="63">
        <v>1.68</v>
      </c>
      <c r="K201" s="63">
        <v>2.23</v>
      </c>
      <c r="L201" s="63">
        <v>2.57</v>
      </c>
      <c r="M201" s="123">
        <f t="shared" si="11"/>
        <v>0</v>
      </c>
      <c r="N201" s="31"/>
      <c r="O201" s="31"/>
    </row>
    <row r="202" spans="1:15" x14ac:dyDescent="0.25">
      <c r="A202" s="15"/>
      <c r="B202" s="29">
        <v>176</v>
      </c>
      <c r="C202" s="39" t="s">
        <v>792</v>
      </c>
      <c r="D202" s="22" t="s">
        <v>535</v>
      </c>
      <c r="E202" s="16">
        <v>23150</v>
      </c>
      <c r="F202" s="40">
        <v>19.170000000000002</v>
      </c>
      <c r="G202" s="41">
        <v>1</v>
      </c>
      <c r="H202" s="41"/>
      <c r="I202" s="63">
        <v>1.4</v>
      </c>
      <c r="J202" s="63">
        <v>1.68</v>
      </c>
      <c r="K202" s="63">
        <v>2.23</v>
      </c>
      <c r="L202" s="63">
        <v>2.57</v>
      </c>
      <c r="M202" s="123">
        <f t="shared" si="11"/>
        <v>0</v>
      </c>
      <c r="N202" s="31"/>
      <c r="O202" s="31"/>
    </row>
    <row r="203" spans="1:15" x14ac:dyDescent="0.25">
      <c r="A203" s="15"/>
      <c r="B203" s="29">
        <v>177</v>
      </c>
      <c r="C203" s="39" t="s">
        <v>793</v>
      </c>
      <c r="D203" s="22" t="s">
        <v>536</v>
      </c>
      <c r="E203" s="16">
        <v>23150</v>
      </c>
      <c r="F203" s="40">
        <v>31.29</v>
      </c>
      <c r="G203" s="41">
        <v>1</v>
      </c>
      <c r="H203" s="41"/>
      <c r="I203" s="63">
        <v>1.4</v>
      </c>
      <c r="J203" s="63">
        <v>1.68</v>
      </c>
      <c r="K203" s="63">
        <v>2.23</v>
      </c>
      <c r="L203" s="63">
        <v>2.57</v>
      </c>
      <c r="M203" s="123">
        <f t="shared" si="11"/>
        <v>0</v>
      </c>
      <c r="N203" s="31"/>
      <c r="O203" s="31"/>
    </row>
    <row r="204" spans="1:15" ht="30" x14ac:dyDescent="0.25">
      <c r="A204" s="15"/>
      <c r="B204" s="29">
        <v>178</v>
      </c>
      <c r="C204" s="39" t="s">
        <v>794</v>
      </c>
      <c r="D204" s="22" t="s">
        <v>537</v>
      </c>
      <c r="E204" s="16">
        <v>23150</v>
      </c>
      <c r="F204" s="36">
        <v>0.87</v>
      </c>
      <c r="G204" s="27">
        <v>1</v>
      </c>
      <c r="H204" s="24"/>
      <c r="I204" s="28">
        <v>1.4</v>
      </c>
      <c r="J204" s="28">
        <v>1.68</v>
      </c>
      <c r="K204" s="28">
        <v>2.23</v>
      </c>
      <c r="L204" s="28">
        <v>2.57</v>
      </c>
      <c r="M204" s="123">
        <f t="shared" si="11"/>
        <v>0</v>
      </c>
      <c r="N204" s="31"/>
      <c r="O204" s="31"/>
    </row>
    <row r="205" spans="1:15" ht="30" x14ac:dyDescent="0.25">
      <c r="A205" s="15"/>
      <c r="B205" s="29">
        <v>179</v>
      </c>
      <c r="C205" s="39" t="s">
        <v>795</v>
      </c>
      <c r="D205" s="22" t="s">
        <v>538</v>
      </c>
      <c r="E205" s="16">
        <v>23150</v>
      </c>
      <c r="F205" s="30">
        <v>0.66</v>
      </c>
      <c r="G205" s="24">
        <v>1</v>
      </c>
      <c r="H205" s="24"/>
      <c r="I205" s="25">
        <v>1.4</v>
      </c>
      <c r="J205" s="25">
        <v>1.68</v>
      </c>
      <c r="K205" s="25">
        <v>2.23</v>
      </c>
      <c r="L205" s="25">
        <v>2.57</v>
      </c>
      <c r="M205" s="123">
        <f t="shared" si="11"/>
        <v>0</v>
      </c>
      <c r="N205" s="31"/>
      <c r="O205" s="31"/>
    </row>
    <row r="206" spans="1:15" ht="30" x14ac:dyDescent="0.25">
      <c r="A206" s="15"/>
      <c r="B206" s="29">
        <v>180</v>
      </c>
      <c r="C206" s="39" t="s">
        <v>796</v>
      </c>
      <c r="D206" s="22" t="s">
        <v>539</v>
      </c>
      <c r="E206" s="16">
        <v>23150</v>
      </c>
      <c r="F206" s="30">
        <v>0.47</v>
      </c>
      <c r="G206" s="24">
        <v>1</v>
      </c>
      <c r="H206" s="24"/>
      <c r="I206" s="25">
        <v>1.4</v>
      </c>
      <c r="J206" s="25">
        <v>1.68</v>
      </c>
      <c r="K206" s="25">
        <v>2.23</v>
      </c>
      <c r="L206" s="25">
        <v>2.57</v>
      </c>
      <c r="M206" s="123">
        <f t="shared" si="11"/>
        <v>0</v>
      </c>
      <c r="N206" s="31"/>
      <c r="O206" s="31"/>
    </row>
    <row r="207" spans="1:15" ht="30" x14ac:dyDescent="0.25">
      <c r="A207" s="15"/>
      <c r="B207" s="29">
        <v>181</v>
      </c>
      <c r="C207" s="39" t="s">
        <v>797</v>
      </c>
      <c r="D207" s="22" t="s">
        <v>540</v>
      </c>
      <c r="E207" s="16">
        <v>23150</v>
      </c>
      <c r="F207" s="30">
        <v>0.61</v>
      </c>
      <c r="G207" s="44">
        <v>0.8</v>
      </c>
      <c r="H207" s="62"/>
      <c r="I207" s="25">
        <v>1.4</v>
      </c>
      <c r="J207" s="25">
        <v>1.68</v>
      </c>
      <c r="K207" s="25">
        <v>2.23</v>
      </c>
      <c r="L207" s="25">
        <v>2.57</v>
      </c>
      <c r="M207" s="123">
        <f t="shared" si="11"/>
        <v>0</v>
      </c>
      <c r="N207" s="31"/>
      <c r="O207" s="31"/>
    </row>
    <row r="208" spans="1:15" ht="30" x14ac:dyDescent="0.25">
      <c r="A208" s="15"/>
      <c r="B208" s="29">
        <v>182</v>
      </c>
      <c r="C208" s="39" t="s">
        <v>798</v>
      </c>
      <c r="D208" s="22" t="s">
        <v>541</v>
      </c>
      <c r="E208" s="16">
        <v>23150</v>
      </c>
      <c r="F208" s="30">
        <v>0.71</v>
      </c>
      <c r="G208" s="24">
        <v>1</v>
      </c>
      <c r="H208" s="24"/>
      <c r="I208" s="25">
        <v>1.4</v>
      </c>
      <c r="J208" s="25">
        <v>1.68</v>
      </c>
      <c r="K208" s="25">
        <v>2.23</v>
      </c>
      <c r="L208" s="25">
        <v>2.57</v>
      </c>
      <c r="M208" s="123">
        <f t="shared" si="11"/>
        <v>0</v>
      </c>
      <c r="N208" s="31"/>
      <c r="O208" s="31"/>
    </row>
    <row r="209" spans="1:15" ht="30" x14ac:dyDescent="0.25">
      <c r="A209" s="15"/>
      <c r="B209" s="29">
        <v>183</v>
      </c>
      <c r="C209" s="39" t="s">
        <v>799</v>
      </c>
      <c r="D209" s="22" t="s">
        <v>542</v>
      </c>
      <c r="E209" s="16">
        <v>23150</v>
      </c>
      <c r="F209" s="43">
        <v>0.84</v>
      </c>
      <c r="G209" s="44">
        <v>0.8</v>
      </c>
      <c r="H209" s="64"/>
      <c r="I209" s="46">
        <v>1.4</v>
      </c>
      <c r="J209" s="46">
        <v>1.68</v>
      </c>
      <c r="K209" s="46">
        <v>2.23</v>
      </c>
      <c r="L209" s="46">
        <v>2.57</v>
      </c>
      <c r="M209" s="123">
        <f t="shared" si="11"/>
        <v>0</v>
      </c>
      <c r="N209" s="31"/>
      <c r="O209" s="31"/>
    </row>
    <row r="210" spans="1:15" s="34" customFormat="1" ht="30" x14ac:dyDescent="0.25">
      <c r="A210" s="15"/>
      <c r="B210" s="29">
        <v>184</v>
      </c>
      <c r="C210" s="39" t="s">
        <v>800</v>
      </c>
      <c r="D210" s="22" t="s">
        <v>543</v>
      </c>
      <c r="E210" s="16">
        <v>23150</v>
      </c>
      <c r="F210" s="43">
        <v>0.91</v>
      </c>
      <c r="G210" s="44">
        <v>0.8</v>
      </c>
      <c r="H210" s="64"/>
      <c r="I210" s="46">
        <v>1.4</v>
      </c>
      <c r="J210" s="46">
        <v>1.68</v>
      </c>
      <c r="K210" s="46">
        <v>2.23</v>
      </c>
      <c r="L210" s="46">
        <v>2.57</v>
      </c>
      <c r="M210" s="123">
        <f t="shared" si="11"/>
        <v>0</v>
      </c>
      <c r="N210" s="31"/>
      <c r="O210" s="31"/>
    </row>
    <row r="211" spans="1:15" s="34" customFormat="1" ht="45" x14ac:dyDescent="0.25">
      <c r="A211" s="15"/>
      <c r="B211" s="29">
        <v>185</v>
      </c>
      <c r="C211" s="39" t="s">
        <v>801</v>
      </c>
      <c r="D211" s="22" t="s">
        <v>802</v>
      </c>
      <c r="E211" s="16">
        <v>23150</v>
      </c>
      <c r="F211" s="30">
        <v>1.1000000000000001</v>
      </c>
      <c r="G211" s="44">
        <v>0.8</v>
      </c>
      <c r="H211" s="62"/>
      <c r="I211" s="25">
        <v>1.4</v>
      </c>
      <c r="J211" s="25">
        <v>1.68</v>
      </c>
      <c r="K211" s="25">
        <v>2.23</v>
      </c>
      <c r="L211" s="25">
        <v>2.57</v>
      </c>
      <c r="M211" s="123">
        <f t="shared" si="11"/>
        <v>0</v>
      </c>
      <c r="N211" s="31"/>
      <c r="O211" s="31"/>
    </row>
    <row r="212" spans="1:15" ht="45" x14ac:dyDescent="0.25">
      <c r="A212" s="15"/>
      <c r="B212" s="29">
        <v>186</v>
      </c>
      <c r="C212" s="39" t="s">
        <v>803</v>
      </c>
      <c r="D212" s="22" t="s">
        <v>804</v>
      </c>
      <c r="E212" s="16">
        <v>23150</v>
      </c>
      <c r="F212" s="30">
        <v>1.35</v>
      </c>
      <c r="G212" s="44">
        <v>0.8</v>
      </c>
      <c r="H212" s="24"/>
      <c r="I212" s="25">
        <v>1.4</v>
      </c>
      <c r="J212" s="25">
        <v>1.68</v>
      </c>
      <c r="K212" s="25">
        <v>2.23</v>
      </c>
      <c r="L212" s="25">
        <v>2.57</v>
      </c>
      <c r="M212" s="123">
        <f t="shared" ref="M212" si="12">N212+O212</f>
        <v>0</v>
      </c>
      <c r="N212" s="31"/>
      <c r="O212" s="31"/>
    </row>
    <row r="213" spans="1:15" ht="45" x14ac:dyDescent="0.25">
      <c r="A213" s="15"/>
      <c r="B213" s="29">
        <v>187</v>
      </c>
      <c r="C213" s="39" t="s">
        <v>805</v>
      </c>
      <c r="D213" s="22" t="s">
        <v>806</v>
      </c>
      <c r="E213" s="16">
        <v>23150</v>
      </c>
      <c r="F213" s="30">
        <v>1.96</v>
      </c>
      <c r="G213" s="24">
        <v>1</v>
      </c>
      <c r="H213" s="24"/>
      <c r="I213" s="25">
        <v>1.4</v>
      </c>
      <c r="J213" s="25">
        <v>1.68</v>
      </c>
      <c r="K213" s="25">
        <v>2.23</v>
      </c>
      <c r="L213" s="25">
        <v>2.57</v>
      </c>
      <c r="M213" s="123">
        <f t="shared" ref="M213:M223" si="13">N213+O213</f>
        <v>0</v>
      </c>
      <c r="N213" s="31"/>
      <c r="O213" s="31"/>
    </row>
    <row r="214" spans="1:15" ht="45" x14ac:dyDescent="0.25">
      <c r="A214" s="15"/>
      <c r="B214" s="29">
        <v>188</v>
      </c>
      <c r="C214" s="39" t="s">
        <v>807</v>
      </c>
      <c r="D214" s="22" t="s">
        <v>808</v>
      </c>
      <c r="E214" s="16">
        <v>23150</v>
      </c>
      <c r="F214" s="38">
        <v>25</v>
      </c>
      <c r="G214" s="38">
        <v>1</v>
      </c>
      <c r="H214" s="69"/>
      <c r="I214" s="37">
        <v>1.4</v>
      </c>
      <c r="J214" s="37">
        <v>1.68</v>
      </c>
      <c r="K214" s="37">
        <v>2.23</v>
      </c>
      <c r="L214" s="37">
        <v>2.57</v>
      </c>
      <c r="M214" s="123">
        <f t="shared" si="13"/>
        <v>0</v>
      </c>
      <c r="N214" s="31"/>
      <c r="O214" s="31"/>
    </row>
    <row r="215" spans="1:15" ht="30" x14ac:dyDescent="0.25">
      <c r="A215" s="15"/>
      <c r="B215" s="29">
        <v>189</v>
      </c>
      <c r="C215" s="39" t="s">
        <v>809</v>
      </c>
      <c r="D215" s="22" t="s">
        <v>810</v>
      </c>
      <c r="E215" s="16">
        <v>23150</v>
      </c>
      <c r="F215" s="36">
        <v>0.92</v>
      </c>
      <c r="G215" s="27">
        <v>1</v>
      </c>
      <c r="H215" s="24"/>
      <c r="I215" s="28">
        <v>1.4</v>
      </c>
      <c r="J215" s="28">
        <v>1.68</v>
      </c>
      <c r="K215" s="28">
        <v>2.23</v>
      </c>
      <c r="L215" s="28">
        <v>2.57</v>
      </c>
      <c r="M215" s="123">
        <f t="shared" si="13"/>
        <v>0</v>
      </c>
      <c r="N215" s="31"/>
      <c r="O215" s="31"/>
    </row>
    <row r="216" spans="1:15" ht="30" x14ac:dyDescent="0.25">
      <c r="A216" s="15"/>
      <c r="B216" s="29">
        <v>190</v>
      </c>
      <c r="C216" s="39" t="s">
        <v>811</v>
      </c>
      <c r="D216" s="22" t="s">
        <v>812</v>
      </c>
      <c r="E216" s="16">
        <v>23150</v>
      </c>
      <c r="F216" s="30">
        <v>0.49</v>
      </c>
      <c r="G216" s="44">
        <v>0.8</v>
      </c>
      <c r="H216" s="70"/>
      <c r="I216" s="25">
        <v>1.4</v>
      </c>
      <c r="J216" s="25">
        <v>1.68</v>
      </c>
      <c r="K216" s="25">
        <v>2.23</v>
      </c>
      <c r="L216" s="25">
        <v>2.57</v>
      </c>
      <c r="M216" s="123">
        <f t="shared" si="13"/>
        <v>0</v>
      </c>
      <c r="N216" s="31"/>
      <c r="O216" s="31"/>
    </row>
    <row r="217" spans="1:15" ht="30" x14ac:dyDescent="0.25">
      <c r="A217" s="15"/>
      <c r="B217" s="29">
        <v>191</v>
      </c>
      <c r="C217" s="39" t="s">
        <v>813</v>
      </c>
      <c r="D217" s="22" t="s">
        <v>814</v>
      </c>
      <c r="E217" s="16">
        <v>23150</v>
      </c>
      <c r="F217" s="30">
        <v>0.79</v>
      </c>
      <c r="G217" s="44">
        <v>0.8</v>
      </c>
      <c r="H217" s="70"/>
      <c r="I217" s="25">
        <v>1.4</v>
      </c>
      <c r="J217" s="25">
        <v>1.68</v>
      </c>
      <c r="K217" s="25">
        <v>2.23</v>
      </c>
      <c r="L217" s="25">
        <v>2.57</v>
      </c>
      <c r="M217" s="123">
        <f t="shared" si="13"/>
        <v>0</v>
      </c>
      <c r="N217" s="31"/>
      <c r="O217" s="31"/>
    </row>
    <row r="218" spans="1:15" ht="45" x14ac:dyDescent="0.25">
      <c r="A218" s="15"/>
      <c r="B218" s="29">
        <v>192</v>
      </c>
      <c r="C218" s="39" t="s">
        <v>815</v>
      </c>
      <c r="D218" s="22" t="s">
        <v>816</v>
      </c>
      <c r="E218" s="16">
        <v>23150</v>
      </c>
      <c r="F218" s="43">
        <v>1.07</v>
      </c>
      <c r="G218" s="44">
        <v>0.8</v>
      </c>
      <c r="H218" s="71"/>
      <c r="I218" s="46">
        <v>1.4</v>
      </c>
      <c r="J218" s="46">
        <v>1.68</v>
      </c>
      <c r="K218" s="46">
        <v>2.23</v>
      </c>
      <c r="L218" s="46">
        <v>2.57</v>
      </c>
      <c r="M218" s="123">
        <f t="shared" si="13"/>
        <v>0</v>
      </c>
      <c r="N218" s="31"/>
      <c r="O218" s="31"/>
    </row>
    <row r="219" spans="1:15" ht="45" x14ac:dyDescent="0.25">
      <c r="A219" s="15"/>
      <c r="B219" s="29">
        <v>193</v>
      </c>
      <c r="C219" s="39" t="s">
        <v>817</v>
      </c>
      <c r="D219" s="22" t="s">
        <v>818</v>
      </c>
      <c r="E219" s="16">
        <v>23150</v>
      </c>
      <c r="F219" s="43">
        <v>1.19</v>
      </c>
      <c r="G219" s="44">
        <v>0.8</v>
      </c>
      <c r="H219" s="71"/>
      <c r="I219" s="46">
        <v>1.4</v>
      </c>
      <c r="J219" s="46">
        <v>1.68</v>
      </c>
      <c r="K219" s="46">
        <v>2.23</v>
      </c>
      <c r="L219" s="46">
        <v>2.57</v>
      </c>
      <c r="M219" s="123">
        <f t="shared" si="13"/>
        <v>0</v>
      </c>
      <c r="N219" s="31"/>
      <c r="O219" s="31"/>
    </row>
    <row r="220" spans="1:15" ht="45" x14ac:dyDescent="0.25">
      <c r="A220" s="15"/>
      <c r="B220" s="29">
        <v>194</v>
      </c>
      <c r="C220" s="39" t="s">
        <v>819</v>
      </c>
      <c r="D220" s="22" t="s">
        <v>820</v>
      </c>
      <c r="E220" s="16">
        <v>23150</v>
      </c>
      <c r="F220" s="43">
        <v>2.11</v>
      </c>
      <c r="G220" s="44">
        <v>0.8</v>
      </c>
      <c r="H220" s="72"/>
      <c r="I220" s="46">
        <v>1.4</v>
      </c>
      <c r="J220" s="46">
        <v>1.68</v>
      </c>
      <c r="K220" s="46">
        <v>2.23</v>
      </c>
      <c r="L220" s="46">
        <v>2.57</v>
      </c>
      <c r="M220" s="123">
        <f t="shared" si="13"/>
        <v>0</v>
      </c>
      <c r="N220" s="33"/>
      <c r="O220" s="33"/>
    </row>
    <row r="221" spans="1:15" ht="45" x14ac:dyDescent="0.25">
      <c r="A221" s="15"/>
      <c r="B221" s="29">
        <v>195</v>
      </c>
      <c r="C221" s="39" t="s">
        <v>821</v>
      </c>
      <c r="D221" s="22" t="s">
        <v>822</v>
      </c>
      <c r="E221" s="16">
        <v>23150</v>
      </c>
      <c r="F221" s="43">
        <v>2.33</v>
      </c>
      <c r="G221" s="44">
        <v>0.8</v>
      </c>
      <c r="H221" s="71"/>
      <c r="I221" s="46">
        <v>1.4</v>
      </c>
      <c r="J221" s="46">
        <v>1.68</v>
      </c>
      <c r="K221" s="46">
        <v>2.23</v>
      </c>
      <c r="L221" s="46">
        <v>2.57</v>
      </c>
      <c r="M221" s="123">
        <f t="shared" si="13"/>
        <v>0</v>
      </c>
      <c r="N221" s="31"/>
      <c r="O221" s="31"/>
    </row>
    <row r="222" spans="1:15" ht="45" x14ac:dyDescent="0.25">
      <c r="A222" s="15"/>
      <c r="B222" s="29">
        <v>196</v>
      </c>
      <c r="C222" s="39" t="s">
        <v>823</v>
      </c>
      <c r="D222" s="22" t="s">
        <v>824</v>
      </c>
      <c r="E222" s="16">
        <v>23150</v>
      </c>
      <c r="F222" s="30">
        <v>0.51</v>
      </c>
      <c r="G222" s="24">
        <v>1</v>
      </c>
      <c r="H222" s="24"/>
      <c r="I222" s="25">
        <v>1.4</v>
      </c>
      <c r="J222" s="25">
        <v>1.68</v>
      </c>
      <c r="K222" s="25">
        <v>2.23</v>
      </c>
      <c r="L222" s="25">
        <v>2.57</v>
      </c>
      <c r="M222" s="123">
        <f t="shared" si="13"/>
        <v>0</v>
      </c>
      <c r="N222" s="31"/>
      <c r="O222" s="31"/>
    </row>
    <row r="223" spans="1:15" s="34" customFormat="1" ht="45" x14ac:dyDescent="0.25">
      <c r="A223" s="15"/>
      <c r="B223" s="29">
        <v>197</v>
      </c>
      <c r="C223" s="39" t="s">
        <v>825</v>
      </c>
      <c r="D223" s="22" t="s">
        <v>826</v>
      </c>
      <c r="E223" s="16">
        <v>23150</v>
      </c>
      <c r="F223" s="30">
        <v>0.66</v>
      </c>
      <c r="G223" s="24">
        <v>1</v>
      </c>
      <c r="H223" s="24"/>
      <c r="I223" s="25">
        <v>1.4</v>
      </c>
      <c r="J223" s="25">
        <v>1.68</v>
      </c>
      <c r="K223" s="25">
        <v>2.23</v>
      </c>
      <c r="L223" s="25">
        <v>2.57</v>
      </c>
      <c r="M223" s="123">
        <f t="shared" si="13"/>
        <v>0</v>
      </c>
      <c r="N223" s="31"/>
      <c r="O223" s="31"/>
    </row>
    <row r="224" spans="1:15" x14ac:dyDescent="0.25">
      <c r="A224" s="15"/>
      <c r="B224" s="29">
        <v>198</v>
      </c>
      <c r="C224" s="39" t="s">
        <v>827</v>
      </c>
      <c r="D224" s="22" t="s">
        <v>828</v>
      </c>
      <c r="E224" s="16">
        <v>23150</v>
      </c>
      <c r="F224" s="36">
        <v>0.8</v>
      </c>
      <c r="G224" s="28">
        <v>1</v>
      </c>
      <c r="H224" s="24"/>
      <c r="I224" s="28">
        <v>1.4</v>
      </c>
      <c r="J224" s="28">
        <v>1.68</v>
      </c>
      <c r="K224" s="28">
        <v>2.23</v>
      </c>
      <c r="L224" s="28">
        <v>2.57</v>
      </c>
      <c r="M224" s="123">
        <f t="shared" ref="M224:M236" si="14">N224+O224</f>
        <v>0</v>
      </c>
      <c r="N224" s="31"/>
      <c r="O224" s="31"/>
    </row>
    <row r="225" spans="1:15" ht="30" x14ac:dyDescent="0.25">
      <c r="A225" s="15"/>
      <c r="B225" s="29">
        <v>199</v>
      </c>
      <c r="C225" s="39" t="s">
        <v>829</v>
      </c>
      <c r="D225" s="22" t="s">
        <v>830</v>
      </c>
      <c r="E225" s="16">
        <v>23150</v>
      </c>
      <c r="F225" s="30">
        <v>1.1100000000000001</v>
      </c>
      <c r="G225" s="24">
        <v>1</v>
      </c>
      <c r="H225" s="24"/>
      <c r="I225" s="25">
        <v>1.4</v>
      </c>
      <c r="J225" s="25">
        <v>1.68</v>
      </c>
      <c r="K225" s="25">
        <v>2.23</v>
      </c>
      <c r="L225" s="25">
        <v>2.57</v>
      </c>
      <c r="M225" s="123">
        <f t="shared" si="14"/>
        <v>0</v>
      </c>
      <c r="N225" s="31"/>
      <c r="O225" s="31"/>
    </row>
    <row r="226" spans="1:15" x14ac:dyDescent="0.25">
      <c r="A226" s="15">
        <v>20</v>
      </c>
      <c r="B226" s="98"/>
      <c r="C226" s="99"/>
      <c r="D226" s="100" t="s">
        <v>55</v>
      </c>
      <c r="E226" s="16">
        <v>23150</v>
      </c>
      <c r="F226" s="30">
        <v>0.39</v>
      </c>
      <c r="G226" s="24">
        <v>1</v>
      </c>
      <c r="H226" s="24"/>
      <c r="I226" s="25">
        <v>1.4</v>
      </c>
      <c r="J226" s="25">
        <v>1.68</v>
      </c>
      <c r="K226" s="25">
        <v>2.23</v>
      </c>
      <c r="L226" s="25">
        <v>2.57</v>
      </c>
      <c r="M226" s="97">
        <f>SUM(M227:M236)</f>
        <v>0</v>
      </c>
      <c r="N226" s="97">
        <f>SUM(N227:N236)</f>
        <v>0</v>
      </c>
      <c r="O226" s="97">
        <f>SUM(O227:O236)</f>
        <v>0</v>
      </c>
    </row>
    <row r="227" spans="1:15" ht="45" x14ac:dyDescent="0.25">
      <c r="A227" s="15"/>
      <c r="B227" s="29">
        <v>200</v>
      </c>
      <c r="C227" s="21" t="s">
        <v>544</v>
      </c>
      <c r="D227" s="50" t="s">
        <v>130</v>
      </c>
      <c r="E227" s="16">
        <v>23150</v>
      </c>
      <c r="F227" s="30">
        <v>1.85</v>
      </c>
      <c r="G227" s="24">
        <v>1</v>
      </c>
      <c r="H227" s="24"/>
      <c r="I227" s="25">
        <v>1.4</v>
      </c>
      <c r="J227" s="25">
        <v>1.68</v>
      </c>
      <c r="K227" s="25">
        <v>2.23</v>
      </c>
      <c r="L227" s="25">
        <v>2.57</v>
      </c>
      <c r="M227" s="123">
        <f t="shared" si="14"/>
        <v>0</v>
      </c>
      <c r="N227" s="33"/>
      <c r="O227" s="33"/>
    </row>
    <row r="228" spans="1:15" ht="30" x14ac:dyDescent="0.25">
      <c r="A228" s="15"/>
      <c r="B228" s="29">
        <v>201</v>
      </c>
      <c r="C228" s="21" t="s">
        <v>545</v>
      </c>
      <c r="D228" s="50" t="s">
        <v>56</v>
      </c>
      <c r="E228" s="16">
        <v>23150</v>
      </c>
      <c r="F228" s="30">
        <v>2.12</v>
      </c>
      <c r="G228" s="24">
        <v>1</v>
      </c>
      <c r="H228" s="24"/>
      <c r="I228" s="25">
        <v>1.4</v>
      </c>
      <c r="J228" s="25">
        <v>1.68</v>
      </c>
      <c r="K228" s="25">
        <v>2.23</v>
      </c>
      <c r="L228" s="25">
        <v>2.57</v>
      </c>
      <c r="M228" s="123">
        <f t="shared" si="14"/>
        <v>0</v>
      </c>
      <c r="N228" s="33"/>
      <c r="O228" s="33"/>
    </row>
    <row r="229" spans="1:15" x14ac:dyDescent="0.25">
      <c r="A229" s="15"/>
      <c r="B229" s="29">
        <v>202</v>
      </c>
      <c r="C229" s="21" t="s">
        <v>546</v>
      </c>
      <c r="D229" s="50" t="s">
        <v>57</v>
      </c>
      <c r="E229" s="16">
        <v>23150</v>
      </c>
      <c r="F229" s="36">
        <v>1.31</v>
      </c>
      <c r="G229" s="28">
        <v>1</v>
      </c>
      <c r="H229" s="24"/>
      <c r="I229" s="28">
        <v>1.4</v>
      </c>
      <c r="J229" s="28">
        <v>1.68</v>
      </c>
      <c r="K229" s="28">
        <v>2.23</v>
      </c>
      <c r="L229" s="28">
        <v>2.57</v>
      </c>
      <c r="M229" s="123">
        <f t="shared" si="14"/>
        <v>0</v>
      </c>
      <c r="N229" s="33"/>
      <c r="O229" s="33"/>
    </row>
    <row r="230" spans="1:15" ht="45" x14ac:dyDescent="0.25">
      <c r="A230" s="15"/>
      <c r="B230" s="29">
        <v>203</v>
      </c>
      <c r="C230" s="21" t="s">
        <v>547</v>
      </c>
      <c r="D230" s="50" t="s">
        <v>58</v>
      </c>
      <c r="E230" s="16">
        <v>23150</v>
      </c>
      <c r="F230" s="30">
        <v>0.85</v>
      </c>
      <c r="G230" s="24">
        <v>1</v>
      </c>
      <c r="H230" s="24"/>
      <c r="I230" s="25">
        <v>1.4</v>
      </c>
      <c r="J230" s="25">
        <v>1.68</v>
      </c>
      <c r="K230" s="25">
        <v>2.23</v>
      </c>
      <c r="L230" s="25">
        <v>2.57</v>
      </c>
      <c r="M230" s="123">
        <f t="shared" si="14"/>
        <v>0</v>
      </c>
      <c r="N230" s="33"/>
      <c r="O230" s="33"/>
    </row>
    <row r="231" spans="1:15" ht="30" x14ac:dyDescent="0.25">
      <c r="A231" s="15"/>
      <c r="B231" s="29">
        <v>204</v>
      </c>
      <c r="C231" s="21" t="s">
        <v>548</v>
      </c>
      <c r="D231" s="50" t="s">
        <v>237</v>
      </c>
      <c r="E231" s="16">
        <v>23150</v>
      </c>
      <c r="F231" s="30">
        <v>2.48</v>
      </c>
      <c r="G231" s="24">
        <v>1</v>
      </c>
      <c r="H231" s="24"/>
      <c r="I231" s="25">
        <v>1.4</v>
      </c>
      <c r="J231" s="25">
        <v>1.68</v>
      </c>
      <c r="K231" s="25">
        <v>2.23</v>
      </c>
      <c r="L231" s="25">
        <v>2.57</v>
      </c>
      <c r="M231" s="123">
        <f t="shared" si="14"/>
        <v>0</v>
      </c>
      <c r="N231" s="33"/>
      <c r="O231" s="33"/>
    </row>
    <row r="232" spans="1:15" ht="30" x14ac:dyDescent="0.25">
      <c r="A232" s="15"/>
      <c r="B232" s="29">
        <v>205</v>
      </c>
      <c r="C232" s="21" t="s">
        <v>549</v>
      </c>
      <c r="D232" s="50" t="s">
        <v>238</v>
      </c>
      <c r="E232" s="16">
        <v>23150</v>
      </c>
      <c r="F232" s="30">
        <v>0.91</v>
      </c>
      <c r="G232" s="24">
        <v>1</v>
      </c>
      <c r="H232" s="24"/>
      <c r="I232" s="25">
        <v>1.4</v>
      </c>
      <c r="J232" s="25">
        <v>1.68</v>
      </c>
      <c r="K232" s="25">
        <v>2.23</v>
      </c>
      <c r="L232" s="25">
        <v>2.57</v>
      </c>
      <c r="M232" s="123">
        <f t="shared" si="14"/>
        <v>0</v>
      </c>
      <c r="N232" s="33"/>
      <c r="O232" s="33"/>
    </row>
    <row r="233" spans="1:15" ht="30" x14ac:dyDescent="0.25">
      <c r="A233" s="15"/>
      <c r="B233" s="29">
        <v>206</v>
      </c>
      <c r="C233" s="21" t="s">
        <v>550</v>
      </c>
      <c r="D233" s="50" t="s">
        <v>239</v>
      </c>
      <c r="E233" s="16">
        <v>23150</v>
      </c>
      <c r="F233" s="30">
        <v>1.28</v>
      </c>
      <c r="G233" s="24">
        <v>1</v>
      </c>
      <c r="H233" s="24"/>
      <c r="I233" s="25">
        <v>1.4</v>
      </c>
      <c r="J233" s="25">
        <v>1.68</v>
      </c>
      <c r="K233" s="25">
        <v>2.23</v>
      </c>
      <c r="L233" s="25">
        <v>2.57</v>
      </c>
      <c r="M233" s="123">
        <f t="shared" si="14"/>
        <v>0</v>
      </c>
      <c r="N233" s="33"/>
      <c r="O233" s="33"/>
    </row>
    <row r="234" spans="1:15" ht="30" x14ac:dyDescent="0.25">
      <c r="A234" s="15"/>
      <c r="B234" s="29">
        <v>207</v>
      </c>
      <c r="C234" s="21" t="s">
        <v>551</v>
      </c>
      <c r="D234" s="50" t="s">
        <v>240</v>
      </c>
      <c r="E234" s="16">
        <v>23150</v>
      </c>
      <c r="F234" s="30">
        <v>1.1100000000000001</v>
      </c>
      <c r="G234" s="24">
        <v>1</v>
      </c>
      <c r="H234" s="24"/>
      <c r="I234" s="25">
        <v>1.4</v>
      </c>
      <c r="J234" s="25">
        <v>1.68</v>
      </c>
      <c r="K234" s="25">
        <v>2.23</v>
      </c>
      <c r="L234" s="25">
        <v>2.57</v>
      </c>
      <c r="M234" s="123">
        <f t="shared" si="14"/>
        <v>0</v>
      </c>
      <c r="N234" s="31"/>
      <c r="O234" s="31"/>
    </row>
    <row r="235" spans="1:15" ht="30" x14ac:dyDescent="0.25">
      <c r="A235" s="15"/>
      <c r="B235" s="29">
        <v>208</v>
      </c>
      <c r="C235" s="21" t="s">
        <v>552</v>
      </c>
      <c r="D235" s="50" t="s">
        <v>241</v>
      </c>
      <c r="E235" s="16">
        <v>23150</v>
      </c>
      <c r="F235" s="30">
        <v>1.25</v>
      </c>
      <c r="G235" s="44">
        <v>1.1000000000000001</v>
      </c>
      <c r="H235" s="24"/>
      <c r="I235" s="25">
        <v>1.4</v>
      </c>
      <c r="J235" s="25">
        <v>1.68</v>
      </c>
      <c r="K235" s="25">
        <v>2.23</v>
      </c>
      <c r="L235" s="25">
        <v>2.57</v>
      </c>
      <c r="M235" s="123">
        <f t="shared" si="14"/>
        <v>0</v>
      </c>
      <c r="N235" s="31"/>
      <c r="O235" s="31"/>
    </row>
    <row r="236" spans="1:15" x14ac:dyDescent="0.25">
      <c r="A236" s="15"/>
      <c r="B236" s="29">
        <v>209</v>
      </c>
      <c r="C236" s="21" t="s">
        <v>553</v>
      </c>
      <c r="D236" s="50" t="s">
        <v>324</v>
      </c>
      <c r="E236" s="16">
        <v>23150</v>
      </c>
      <c r="F236" s="36">
        <v>1.44</v>
      </c>
      <c r="G236" s="28">
        <v>1</v>
      </c>
      <c r="H236" s="24"/>
      <c r="I236" s="28">
        <v>1.4</v>
      </c>
      <c r="J236" s="28">
        <v>1.68</v>
      </c>
      <c r="K236" s="28">
        <v>2.23</v>
      </c>
      <c r="L236" s="28">
        <v>2.57</v>
      </c>
      <c r="M236" s="123">
        <f t="shared" si="14"/>
        <v>0</v>
      </c>
      <c r="N236" s="31"/>
      <c r="O236" s="31"/>
    </row>
    <row r="237" spans="1:15" ht="18.75" x14ac:dyDescent="0.25">
      <c r="A237" s="15">
        <v>21</v>
      </c>
      <c r="B237" s="98"/>
      <c r="C237" s="99"/>
      <c r="D237" s="100" t="s">
        <v>60</v>
      </c>
      <c r="E237" s="16">
        <v>23150</v>
      </c>
      <c r="F237" s="30">
        <v>1.78</v>
      </c>
      <c r="G237" s="44">
        <v>0.85</v>
      </c>
      <c r="H237" s="62"/>
      <c r="I237" s="25">
        <v>1.4</v>
      </c>
      <c r="J237" s="25">
        <v>1.68</v>
      </c>
      <c r="K237" s="25">
        <v>2.23</v>
      </c>
      <c r="L237" s="25">
        <v>2.57</v>
      </c>
      <c r="M237" s="97">
        <f>SUM(M238:M249)</f>
        <v>0</v>
      </c>
      <c r="N237" s="97">
        <f>SUM(N238:N249)</f>
        <v>0</v>
      </c>
      <c r="O237" s="97">
        <f>SUM(O238:O249)</f>
        <v>0</v>
      </c>
    </row>
    <row r="238" spans="1:15" x14ac:dyDescent="0.25">
      <c r="A238" s="15"/>
      <c r="B238" s="29">
        <v>210</v>
      </c>
      <c r="C238" s="21" t="s">
        <v>554</v>
      </c>
      <c r="D238" s="50" t="s">
        <v>242</v>
      </c>
      <c r="E238" s="16">
        <v>23150</v>
      </c>
      <c r="F238" s="30">
        <v>1.67</v>
      </c>
      <c r="G238" s="24">
        <v>1</v>
      </c>
      <c r="H238" s="24"/>
      <c r="I238" s="25">
        <v>1.4</v>
      </c>
      <c r="J238" s="25">
        <v>1.68</v>
      </c>
      <c r="K238" s="25">
        <v>2.23</v>
      </c>
      <c r="L238" s="25">
        <v>2.57</v>
      </c>
      <c r="M238" s="123">
        <f t="shared" ref="M238:M240" si="15">N238+O238</f>
        <v>0</v>
      </c>
      <c r="N238" s="31"/>
      <c r="O238" s="31"/>
    </row>
    <row r="239" spans="1:15" x14ac:dyDescent="0.25">
      <c r="A239" s="15"/>
      <c r="B239" s="29">
        <v>211</v>
      </c>
      <c r="C239" s="21" t="s">
        <v>555</v>
      </c>
      <c r="D239" s="50" t="s">
        <v>243</v>
      </c>
      <c r="E239" s="16">
        <v>23150</v>
      </c>
      <c r="F239" s="30">
        <v>0.87</v>
      </c>
      <c r="G239" s="24">
        <v>1</v>
      </c>
      <c r="H239" s="24"/>
      <c r="I239" s="25">
        <v>1.4</v>
      </c>
      <c r="J239" s="25">
        <v>1.68</v>
      </c>
      <c r="K239" s="25">
        <v>2.23</v>
      </c>
      <c r="L239" s="25">
        <v>2.57</v>
      </c>
      <c r="M239" s="123">
        <f t="shared" si="15"/>
        <v>0</v>
      </c>
      <c r="N239" s="31"/>
      <c r="O239" s="31"/>
    </row>
    <row r="240" spans="1:15" x14ac:dyDescent="0.25">
      <c r="A240" s="15"/>
      <c r="B240" s="29">
        <v>212</v>
      </c>
      <c r="C240" s="21" t="s">
        <v>556</v>
      </c>
      <c r="D240" s="50" t="s">
        <v>244</v>
      </c>
      <c r="E240" s="16">
        <v>23150</v>
      </c>
      <c r="F240" s="30">
        <v>1.57</v>
      </c>
      <c r="G240" s="24">
        <v>1</v>
      </c>
      <c r="H240" s="24"/>
      <c r="I240" s="25">
        <v>1.4</v>
      </c>
      <c r="J240" s="25">
        <v>1.68</v>
      </c>
      <c r="K240" s="25">
        <v>2.23</v>
      </c>
      <c r="L240" s="25">
        <v>2.57</v>
      </c>
      <c r="M240" s="123">
        <f t="shared" si="15"/>
        <v>0</v>
      </c>
      <c r="N240" s="31"/>
      <c r="O240" s="31"/>
    </row>
    <row r="241" spans="1:15" x14ac:dyDescent="0.25">
      <c r="A241" s="15"/>
      <c r="B241" s="29">
        <v>213</v>
      </c>
      <c r="C241" s="21" t="s">
        <v>557</v>
      </c>
      <c r="D241" s="50" t="s">
        <v>245</v>
      </c>
      <c r="E241" s="16">
        <v>23150</v>
      </c>
      <c r="F241" s="36">
        <v>1.18</v>
      </c>
      <c r="G241" s="28">
        <v>1</v>
      </c>
      <c r="H241" s="24"/>
      <c r="I241" s="28">
        <v>1.4</v>
      </c>
      <c r="J241" s="28">
        <v>1.68</v>
      </c>
      <c r="K241" s="28">
        <v>2.23</v>
      </c>
      <c r="L241" s="28">
        <v>2.57</v>
      </c>
      <c r="M241" s="123">
        <f t="shared" ref="M241" si="16">N241+O241</f>
        <v>0</v>
      </c>
      <c r="N241" s="31"/>
      <c r="O241" s="31"/>
    </row>
    <row r="242" spans="1:15" s="34" customFormat="1" x14ac:dyDescent="0.25">
      <c r="A242" s="15"/>
      <c r="B242" s="29">
        <v>214</v>
      </c>
      <c r="C242" s="21" t="s">
        <v>558</v>
      </c>
      <c r="D242" s="50" t="s">
        <v>246</v>
      </c>
      <c r="E242" s="16">
        <v>23150</v>
      </c>
      <c r="F242" s="30">
        <v>0.85</v>
      </c>
      <c r="G242" s="24">
        <v>1</v>
      </c>
      <c r="H242" s="24"/>
      <c r="I242" s="25">
        <v>1.4</v>
      </c>
      <c r="J242" s="25">
        <v>1.68</v>
      </c>
      <c r="K242" s="25">
        <v>2.23</v>
      </c>
      <c r="L242" s="25">
        <v>2.57</v>
      </c>
      <c r="M242" s="123">
        <f t="shared" ref="M242:M249" si="17">N242+O242</f>
        <v>0</v>
      </c>
      <c r="N242" s="31"/>
      <c r="O242" s="31"/>
    </row>
    <row r="243" spans="1:15" s="34" customFormat="1" ht="30" x14ac:dyDescent="0.25">
      <c r="A243" s="15"/>
      <c r="B243" s="29" t="s">
        <v>831</v>
      </c>
      <c r="C243" s="21" t="s">
        <v>744</v>
      </c>
      <c r="D243" s="50" t="s">
        <v>745</v>
      </c>
      <c r="E243" s="16">
        <v>23150</v>
      </c>
      <c r="F243" s="30">
        <v>1.32</v>
      </c>
      <c r="G243" s="24">
        <v>1</v>
      </c>
      <c r="H243" s="24"/>
      <c r="I243" s="25">
        <v>1.4</v>
      </c>
      <c r="J243" s="25">
        <v>1.68</v>
      </c>
      <c r="K243" s="25">
        <v>2.23</v>
      </c>
      <c r="L243" s="25">
        <v>2.57</v>
      </c>
      <c r="M243" s="123">
        <f t="shared" si="17"/>
        <v>0</v>
      </c>
      <c r="N243" s="31"/>
      <c r="O243" s="31"/>
    </row>
    <row r="244" spans="1:15" s="34" customFormat="1" ht="30" x14ac:dyDescent="0.25">
      <c r="A244" s="15"/>
      <c r="B244" s="29" t="s">
        <v>832</v>
      </c>
      <c r="C244" s="21" t="s">
        <v>746</v>
      </c>
      <c r="D244" s="50" t="s">
        <v>747</v>
      </c>
      <c r="E244" s="16">
        <v>23150</v>
      </c>
      <c r="F244" s="30">
        <v>1.05</v>
      </c>
      <c r="G244" s="24">
        <v>1</v>
      </c>
      <c r="H244" s="24"/>
      <c r="I244" s="25">
        <v>1.4</v>
      </c>
      <c r="J244" s="25">
        <v>1.68</v>
      </c>
      <c r="K244" s="25">
        <v>2.23</v>
      </c>
      <c r="L244" s="25">
        <v>2.57</v>
      </c>
      <c r="M244" s="123">
        <f t="shared" si="17"/>
        <v>0</v>
      </c>
      <c r="N244" s="31"/>
      <c r="O244" s="31"/>
    </row>
    <row r="245" spans="1:15" s="34" customFormat="1" ht="30" x14ac:dyDescent="0.25">
      <c r="A245" s="15"/>
      <c r="B245" s="29" t="s">
        <v>833</v>
      </c>
      <c r="C245" s="21" t="s">
        <v>748</v>
      </c>
      <c r="D245" s="50" t="s">
        <v>749</v>
      </c>
      <c r="E245" s="16">
        <v>23150</v>
      </c>
      <c r="F245" s="43">
        <v>1.01</v>
      </c>
      <c r="G245" s="44">
        <v>0.8</v>
      </c>
      <c r="H245" s="64"/>
      <c r="I245" s="46">
        <v>1.4</v>
      </c>
      <c r="J245" s="46">
        <v>1.68</v>
      </c>
      <c r="K245" s="46">
        <v>2.23</v>
      </c>
      <c r="L245" s="46">
        <v>2.57</v>
      </c>
      <c r="M245" s="123">
        <f t="shared" si="17"/>
        <v>0</v>
      </c>
      <c r="N245" s="31"/>
      <c r="O245" s="31"/>
    </row>
    <row r="246" spans="1:15" s="34" customFormat="1" ht="30" x14ac:dyDescent="0.25">
      <c r="A246" s="15"/>
      <c r="B246" s="29" t="s">
        <v>834</v>
      </c>
      <c r="C246" s="21" t="s">
        <v>750</v>
      </c>
      <c r="D246" s="50" t="s">
        <v>751</v>
      </c>
      <c r="E246" s="16">
        <v>23150</v>
      </c>
      <c r="F246" s="30">
        <v>2.11</v>
      </c>
      <c r="G246" s="24">
        <v>1</v>
      </c>
      <c r="H246" s="24"/>
      <c r="I246" s="25">
        <v>1.4</v>
      </c>
      <c r="J246" s="25">
        <v>1.68</v>
      </c>
      <c r="K246" s="25">
        <v>2.23</v>
      </c>
      <c r="L246" s="25">
        <v>2.57</v>
      </c>
      <c r="M246" s="123">
        <f t="shared" si="17"/>
        <v>0</v>
      </c>
      <c r="N246" s="31"/>
      <c r="O246" s="31"/>
    </row>
    <row r="247" spans="1:15" s="34" customFormat="1" x14ac:dyDescent="0.25">
      <c r="A247" s="15"/>
      <c r="B247" s="29">
        <v>215</v>
      </c>
      <c r="C247" s="21" t="s">
        <v>559</v>
      </c>
      <c r="D247" s="50" t="s">
        <v>247</v>
      </c>
      <c r="E247" s="16">
        <v>23150</v>
      </c>
      <c r="F247" s="30">
        <v>3.97</v>
      </c>
      <c r="G247" s="24">
        <v>1</v>
      </c>
      <c r="H247" s="24"/>
      <c r="I247" s="25">
        <v>1.4</v>
      </c>
      <c r="J247" s="25">
        <v>1.68</v>
      </c>
      <c r="K247" s="25">
        <v>2.23</v>
      </c>
      <c r="L247" s="25">
        <v>2.57</v>
      </c>
      <c r="M247" s="123">
        <f t="shared" si="17"/>
        <v>0</v>
      </c>
      <c r="N247" s="31"/>
      <c r="O247" s="31"/>
    </row>
    <row r="248" spans="1:15" s="34" customFormat="1" ht="18.75" x14ac:dyDescent="0.25">
      <c r="A248" s="15"/>
      <c r="B248" s="29">
        <v>216</v>
      </c>
      <c r="C248" s="21" t="s">
        <v>560</v>
      </c>
      <c r="D248" s="50" t="s">
        <v>61</v>
      </c>
      <c r="E248" s="16">
        <v>23150</v>
      </c>
      <c r="F248" s="30">
        <v>4.3099999999999996</v>
      </c>
      <c r="G248" s="44">
        <v>0.8</v>
      </c>
      <c r="H248" s="24"/>
      <c r="I248" s="25">
        <v>1.4</v>
      </c>
      <c r="J248" s="25">
        <v>1.68</v>
      </c>
      <c r="K248" s="25">
        <v>2.23</v>
      </c>
      <c r="L248" s="25">
        <v>2.57</v>
      </c>
      <c r="M248" s="123">
        <f t="shared" si="17"/>
        <v>0</v>
      </c>
      <c r="N248" s="31"/>
      <c r="O248" s="31"/>
    </row>
    <row r="249" spans="1:15" s="34" customFormat="1" x14ac:dyDescent="0.25">
      <c r="A249" s="15"/>
      <c r="B249" s="29">
        <v>217</v>
      </c>
      <c r="C249" s="21" t="s">
        <v>561</v>
      </c>
      <c r="D249" s="50" t="s">
        <v>62</v>
      </c>
      <c r="E249" s="16">
        <v>23150</v>
      </c>
      <c r="F249" s="30">
        <v>1.2</v>
      </c>
      <c r="G249" s="24">
        <v>1</v>
      </c>
      <c r="H249" s="24"/>
      <c r="I249" s="25">
        <v>1.4</v>
      </c>
      <c r="J249" s="25">
        <v>1.68</v>
      </c>
      <c r="K249" s="25">
        <v>2.23</v>
      </c>
      <c r="L249" s="25">
        <v>2.57</v>
      </c>
      <c r="M249" s="123">
        <f t="shared" si="17"/>
        <v>0</v>
      </c>
      <c r="N249" s="31"/>
      <c r="O249" s="31"/>
    </row>
    <row r="250" spans="1:15" ht="18.75" x14ac:dyDescent="0.25">
      <c r="A250" s="15">
        <v>22</v>
      </c>
      <c r="B250" s="98"/>
      <c r="C250" s="99"/>
      <c r="D250" s="100" t="s">
        <v>131</v>
      </c>
      <c r="E250" s="16">
        <v>23150</v>
      </c>
      <c r="F250" s="30">
        <v>2.37</v>
      </c>
      <c r="G250" s="24">
        <v>1</v>
      </c>
      <c r="H250" s="62"/>
      <c r="I250" s="25">
        <v>1.4</v>
      </c>
      <c r="J250" s="25">
        <v>1.68</v>
      </c>
      <c r="K250" s="25">
        <v>2.23</v>
      </c>
      <c r="L250" s="25">
        <v>2.57</v>
      </c>
      <c r="M250" s="97">
        <f>SUM(M251:M254)</f>
        <v>0</v>
      </c>
      <c r="N250" s="97">
        <f>SUM(N251:N254)</f>
        <v>0</v>
      </c>
      <c r="O250" s="97">
        <f>SUM(O251:O254)</f>
        <v>0</v>
      </c>
    </row>
    <row r="251" spans="1:15" s="34" customFormat="1" ht="18.75" x14ac:dyDescent="0.25">
      <c r="A251" s="15"/>
      <c r="B251" s="29">
        <v>218</v>
      </c>
      <c r="C251" s="21" t="s">
        <v>562</v>
      </c>
      <c r="D251" s="50" t="s">
        <v>17</v>
      </c>
      <c r="E251" s="16">
        <v>23150</v>
      </c>
      <c r="F251" s="43">
        <v>4.13</v>
      </c>
      <c r="G251" s="44">
        <v>0.8</v>
      </c>
      <c r="H251" s="64"/>
      <c r="I251" s="46">
        <v>1.4</v>
      </c>
      <c r="J251" s="46">
        <v>1.68</v>
      </c>
      <c r="K251" s="46">
        <v>2.23</v>
      </c>
      <c r="L251" s="46">
        <v>2.57</v>
      </c>
      <c r="M251" s="123">
        <f t="shared" ref="M251:M254" si="18">N251+O251</f>
        <v>0</v>
      </c>
      <c r="N251" s="31"/>
      <c r="O251" s="31"/>
    </row>
    <row r="252" spans="1:15" s="34" customFormat="1" ht="18.75" x14ac:dyDescent="0.25">
      <c r="A252" s="15"/>
      <c r="B252" s="29">
        <v>219</v>
      </c>
      <c r="C252" s="21" t="s">
        <v>563</v>
      </c>
      <c r="D252" s="50" t="s">
        <v>19</v>
      </c>
      <c r="E252" s="16">
        <v>23150</v>
      </c>
      <c r="F252" s="43">
        <v>6.08</v>
      </c>
      <c r="G252" s="44">
        <v>0.8</v>
      </c>
      <c r="H252" s="45"/>
      <c r="I252" s="46">
        <v>1.4</v>
      </c>
      <c r="J252" s="46">
        <v>1.68</v>
      </c>
      <c r="K252" s="46">
        <v>2.23</v>
      </c>
      <c r="L252" s="46">
        <v>2.57</v>
      </c>
      <c r="M252" s="123">
        <f t="shared" si="18"/>
        <v>0</v>
      </c>
      <c r="N252" s="31"/>
      <c r="O252" s="31"/>
    </row>
    <row r="253" spans="1:15" ht="18.75" x14ac:dyDescent="0.25">
      <c r="A253" s="15"/>
      <c r="B253" s="29">
        <v>220</v>
      </c>
      <c r="C253" s="21" t="s">
        <v>564</v>
      </c>
      <c r="D253" s="50" t="s">
        <v>159</v>
      </c>
      <c r="E253" s="16">
        <v>23150</v>
      </c>
      <c r="F253" s="43">
        <v>7.12</v>
      </c>
      <c r="G253" s="44">
        <v>0.8</v>
      </c>
      <c r="H253" s="45"/>
      <c r="I253" s="46">
        <v>1.4</v>
      </c>
      <c r="J253" s="46">
        <v>1.68</v>
      </c>
      <c r="K253" s="46">
        <v>2.23</v>
      </c>
      <c r="L253" s="46">
        <v>2.57</v>
      </c>
      <c r="M253" s="123">
        <f t="shared" si="18"/>
        <v>0</v>
      </c>
      <c r="N253" s="31"/>
      <c r="O253" s="31"/>
    </row>
    <row r="254" spans="1:15" ht="30" x14ac:dyDescent="0.25">
      <c r="A254" s="15"/>
      <c r="B254" s="29">
        <v>221</v>
      </c>
      <c r="C254" s="21" t="s">
        <v>565</v>
      </c>
      <c r="D254" s="50" t="s">
        <v>114</v>
      </c>
      <c r="E254" s="16">
        <v>23150</v>
      </c>
      <c r="F254" s="73">
        <v>0.79</v>
      </c>
      <c r="G254" s="27">
        <v>1</v>
      </c>
      <c r="H254" s="24"/>
      <c r="I254" s="28">
        <v>1.4</v>
      </c>
      <c r="J254" s="28">
        <v>1.68</v>
      </c>
      <c r="K254" s="28">
        <v>2.23</v>
      </c>
      <c r="L254" s="28">
        <v>2.57</v>
      </c>
      <c r="M254" s="123">
        <f t="shared" si="18"/>
        <v>0</v>
      </c>
      <c r="N254" s="31"/>
      <c r="O254" s="31"/>
    </row>
    <row r="255" spans="1:15" x14ac:dyDescent="0.25">
      <c r="A255" s="15">
        <v>23</v>
      </c>
      <c r="B255" s="98"/>
      <c r="C255" s="99"/>
      <c r="D255" s="100" t="s">
        <v>63</v>
      </c>
      <c r="E255" s="16">
        <v>23150</v>
      </c>
      <c r="F255" s="30">
        <v>0.79</v>
      </c>
      <c r="G255" s="24">
        <v>1</v>
      </c>
      <c r="H255" s="24"/>
      <c r="I255" s="25">
        <v>1.4</v>
      </c>
      <c r="J255" s="25">
        <v>1.68</v>
      </c>
      <c r="K255" s="25">
        <v>2.23</v>
      </c>
      <c r="L255" s="25">
        <v>2.57</v>
      </c>
      <c r="M255" s="97">
        <f>SUM(M256:M261)</f>
        <v>0</v>
      </c>
      <c r="N255" s="97">
        <f>SUM(N256:N261)</f>
        <v>0</v>
      </c>
      <c r="O255" s="97">
        <f>SUM(O256:O261)</f>
        <v>0</v>
      </c>
    </row>
    <row r="256" spans="1:15" x14ac:dyDescent="0.25">
      <c r="A256" s="15"/>
      <c r="B256" s="29">
        <v>222</v>
      </c>
      <c r="C256" s="21" t="s">
        <v>566</v>
      </c>
      <c r="D256" s="50" t="s">
        <v>64</v>
      </c>
      <c r="E256" s="16">
        <v>23150</v>
      </c>
      <c r="F256" s="74">
        <v>0.73</v>
      </c>
      <c r="G256" s="27">
        <v>1</v>
      </c>
      <c r="H256" s="24"/>
      <c r="I256" s="28">
        <v>1.4</v>
      </c>
      <c r="J256" s="28">
        <v>1.68</v>
      </c>
      <c r="K256" s="28">
        <v>2.23</v>
      </c>
      <c r="L256" s="28">
        <v>2.57</v>
      </c>
      <c r="M256" s="123">
        <f t="shared" ref="M256:M268" si="19">N256+O256</f>
        <v>0</v>
      </c>
      <c r="N256" s="31"/>
      <c r="O256" s="31"/>
    </row>
    <row r="257" spans="1:15" ht="45" x14ac:dyDescent="0.25">
      <c r="A257" s="15"/>
      <c r="B257" s="29">
        <v>223</v>
      </c>
      <c r="C257" s="21" t="s">
        <v>567</v>
      </c>
      <c r="D257" s="50" t="s">
        <v>160</v>
      </c>
      <c r="E257" s="16">
        <v>23150</v>
      </c>
      <c r="F257" s="37">
        <v>0.74</v>
      </c>
      <c r="G257" s="38">
        <v>1</v>
      </c>
      <c r="H257" s="38"/>
      <c r="I257" s="37">
        <v>1.4</v>
      </c>
      <c r="J257" s="37">
        <v>1.68</v>
      </c>
      <c r="K257" s="37">
        <v>2.23</v>
      </c>
      <c r="L257" s="37">
        <v>2.57</v>
      </c>
      <c r="M257" s="123">
        <f t="shared" si="19"/>
        <v>0</v>
      </c>
      <c r="N257" s="31"/>
      <c r="O257" s="31"/>
    </row>
    <row r="258" spans="1:15" ht="45" x14ac:dyDescent="0.25">
      <c r="A258" s="15"/>
      <c r="B258" s="29">
        <v>224</v>
      </c>
      <c r="C258" s="21" t="s">
        <v>568</v>
      </c>
      <c r="D258" s="50" t="s">
        <v>248</v>
      </c>
      <c r="E258" s="16">
        <v>23150</v>
      </c>
      <c r="F258" s="30">
        <v>0.69</v>
      </c>
      <c r="G258" s="24">
        <v>1</v>
      </c>
      <c r="H258" s="24"/>
      <c r="I258" s="25">
        <v>1.4</v>
      </c>
      <c r="J258" s="25">
        <v>1.68</v>
      </c>
      <c r="K258" s="25">
        <v>2.23</v>
      </c>
      <c r="L258" s="25">
        <v>2.57</v>
      </c>
      <c r="M258" s="123">
        <f t="shared" si="19"/>
        <v>0</v>
      </c>
      <c r="N258" s="31"/>
      <c r="O258" s="31"/>
    </row>
    <row r="259" spans="1:15" x14ac:dyDescent="0.25">
      <c r="A259" s="15"/>
      <c r="B259" s="29">
        <v>225</v>
      </c>
      <c r="C259" s="21" t="s">
        <v>569</v>
      </c>
      <c r="D259" s="50" t="s">
        <v>65</v>
      </c>
      <c r="E259" s="16">
        <v>23150</v>
      </c>
      <c r="F259" s="48">
        <v>0.72</v>
      </c>
      <c r="G259" s="38">
        <v>1</v>
      </c>
      <c r="H259" s="38"/>
      <c r="I259" s="37">
        <v>1.4</v>
      </c>
      <c r="J259" s="37">
        <v>1.68</v>
      </c>
      <c r="K259" s="37">
        <v>2.23</v>
      </c>
      <c r="L259" s="37">
        <v>2.57</v>
      </c>
      <c r="M259" s="123">
        <f t="shared" si="19"/>
        <v>0</v>
      </c>
      <c r="N259" s="31"/>
      <c r="O259" s="31"/>
    </row>
    <row r="260" spans="1:15" x14ac:dyDescent="0.25">
      <c r="A260" s="15"/>
      <c r="B260" s="29">
        <v>226</v>
      </c>
      <c r="C260" s="21" t="s">
        <v>570</v>
      </c>
      <c r="D260" s="50" t="s">
        <v>161</v>
      </c>
      <c r="E260" s="16">
        <v>23150</v>
      </c>
      <c r="F260" s="30">
        <v>0.59</v>
      </c>
      <c r="G260" s="24">
        <v>1</v>
      </c>
      <c r="H260" s="24"/>
      <c r="I260" s="25">
        <v>1.4</v>
      </c>
      <c r="J260" s="25">
        <v>1.68</v>
      </c>
      <c r="K260" s="25">
        <v>2.23</v>
      </c>
      <c r="L260" s="25">
        <v>2.57</v>
      </c>
      <c r="M260" s="123">
        <f t="shared" si="19"/>
        <v>0</v>
      </c>
      <c r="N260" s="31"/>
      <c r="O260" s="31"/>
    </row>
    <row r="261" spans="1:15" x14ac:dyDescent="0.25">
      <c r="A261" s="15"/>
      <c r="B261" s="29">
        <v>227</v>
      </c>
      <c r="C261" s="21" t="s">
        <v>571</v>
      </c>
      <c r="D261" s="50" t="s">
        <v>162</v>
      </c>
      <c r="E261" s="16">
        <v>23150</v>
      </c>
      <c r="F261" s="48">
        <v>0.7</v>
      </c>
      <c r="G261" s="38">
        <v>1</v>
      </c>
      <c r="H261" s="38"/>
      <c r="I261" s="37">
        <v>1.4</v>
      </c>
      <c r="J261" s="37">
        <v>1.68</v>
      </c>
      <c r="K261" s="37">
        <v>2.23</v>
      </c>
      <c r="L261" s="37">
        <v>2.57</v>
      </c>
      <c r="M261" s="123">
        <f t="shared" si="19"/>
        <v>0</v>
      </c>
      <c r="N261" s="31"/>
      <c r="O261" s="31"/>
    </row>
    <row r="262" spans="1:15" x14ac:dyDescent="0.25">
      <c r="A262" s="15">
        <v>24</v>
      </c>
      <c r="B262" s="98"/>
      <c r="C262" s="99"/>
      <c r="D262" s="100" t="s">
        <v>66</v>
      </c>
      <c r="E262" s="16">
        <v>23150</v>
      </c>
      <c r="F262" s="48">
        <v>0.78</v>
      </c>
      <c r="G262" s="38">
        <v>1</v>
      </c>
      <c r="H262" s="38"/>
      <c r="I262" s="37">
        <v>1.4</v>
      </c>
      <c r="J262" s="37">
        <v>1.68</v>
      </c>
      <c r="K262" s="37">
        <v>2.23</v>
      </c>
      <c r="L262" s="37">
        <v>2.57</v>
      </c>
      <c r="M262" s="97">
        <f>SUM(M263:M266)</f>
        <v>0</v>
      </c>
      <c r="N262" s="97">
        <f>SUM(N263:N266)</f>
        <v>0</v>
      </c>
      <c r="O262" s="97">
        <f>SUM(O263:O266)</f>
        <v>0</v>
      </c>
    </row>
    <row r="263" spans="1:15" ht="18.75" x14ac:dyDescent="0.25">
      <c r="A263" s="15"/>
      <c r="B263" s="29">
        <v>228</v>
      </c>
      <c r="C263" s="21" t="s">
        <v>572</v>
      </c>
      <c r="D263" s="50" t="s">
        <v>67</v>
      </c>
      <c r="E263" s="16">
        <v>23150</v>
      </c>
      <c r="F263" s="43">
        <v>1.7</v>
      </c>
      <c r="G263" s="44">
        <v>0.8</v>
      </c>
      <c r="H263" s="64"/>
      <c r="I263" s="46">
        <v>1.4</v>
      </c>
      <c r="J263" s="46">
        <v>1.68</v>
      </c>
      <c r="K263" s="46">
        <v>2.23</v>
      </c>
      <c r="L263" s="46">
        <v>2.57</v>
      </c>
      <c r="M263" s="123">
        <f t="shared" si="19"/>
        <v>0</v>
      </c>
      <c r="N263" s="31"/>
      <c r="O263" s="31"/>
    </row>
    <row r="264" spans="1:15" x14ac:dyDescent="0.25">
      <c r="A264" s="15"/>
      <c r="B264" s="29">
        <v>229</v>
      </c>
      <c r="C264" s="21" t="s">
        <v>573</v>
      </c>
      <c r="D264" s="50" t="s">
        <v>163</v>
      </c>
      <c r="E264" s="16">
        <v>23150</v>
      </c>
      <c r="F264" s="30">
        <v>0.78</v>
      </c>
      <c r="G264" s="24">
        <v>1</v>
      </c>
      <c r="H264" s="24"/>
      <c r="I264" s="25">
        <v>1.4</v>
      </c>
      <c r="J264" s="25">
        <v>1.68</v>
      </c>
      <c r="K264" s="25">
        <v>2.23</v>
      </c>
      <c r="L264" s="25">
        <v>2.57</v>
      </c>
      <c r="M264" s="123">
        <f t="shared" si="19"/>
        <v>0</v>
      </c>
      <c r="N264" s="31"/>
      <c r="O264" s="31"/>
    </row>
    <row r="265" spans="1:15" x14ac:dyDescent="0.25">
      <c r="A265" s="15"/>
      <c r="B265" s="29">
        <v>230</v>
      </c>
      <c r="C265" s="21" t="s">
        <v>574</v>
      </c>
      <c r="D265" s="50" t="s">
        <v>164</v>
      </c>
      <c r="E265" s="16">
        <v>23150</v>
      </c>
      <c r="F265" s="30">
        <v>1.54</v>
      </c>
      <c r="G265" s="24">
        <v>1</v>
      </c>
      <c r="H265" s="24"/>
      <c r="I265" s="25">
        <v>1.4</v>
      </c>
      <c r="J265" s="25">
        <v>1.68</v>
      </c>
      <c r="K265" s="25">
        <v>2.23</v>
      </c>
      <c r="L265" s="25">
        <v>2.57</v>
      </c>
      <c r="M265" s="123">
        <f t="shared" si="19"/>
        <v>0</v>
      </c>
      <c r="N265" s="31"/>
      <c r="O265" s="31"/>
    </row>
    <row r="266" spans="1:15" x14ac:dyDescent="0.25">
      <c r="A266" s="15"/>
      <c r="B266" s="29">
        <v>231</v>
      </c>
      <c r="C266" s="21" t="s">
        <v>575</v>
      </c>
      <c r="D266" s="50" t="s">
        <v>165</v>
      </c>
      <c r="E266" s="16">
        <v>23150</v>
      </c>
      <c r="F266" s="48">
        <v>0.75</v>
      </c>
      <c r="G266" s="38">
        <v>1</v>
      </c>
      <c r="H266" s="38"/>
      <c r="I266" s="37">
        <v>1.4</v>
      </c>
      <c r="J266" s="37">
        <v>1.68</v>
      </c>
      <c r="K266" s="37">
        <v>2.23</v>
      </c>
      <c r="L266" s="37">
        <v>2.57</v>
      </c>
      <c r="M266" s="123">
        <f t="shared" si="19"/>
        <v>0</v>
      </c>
      <c r="N266" s="31"/>
      <c r="O266" s="31"/>
    </row>
    <row r="267" spans="1:15" x14ac:dyDescent="0.25">
      <c r="A267" s="15">
        <v>25</v>
      </c>
      <c r="B267" s="98"/>
      <c r="C267" s="99"/>
      <c r="D267" s="100" t="s">
        <v>68</v>
      </c>
      <c r="E267" s="16">
        <v>23150</v>
      </c>
      <c r="F267" s="30">
        <v>0.89</v>
      </c>
      <c r="G267" s="24">
        <v>1</v>
      </c>
      <c r="H267" s="24"/>
      <c r="I267" s="25">
        <v>1.4</v>
      </c>
      <c r="J267" s="25">
        <v>1.68</v>
      </c>
      <c r="K267" s="25">
        <v>2.23</v>
      </c>
      <c r="L267" s="25">
        <v>2.57</v>
      </c>
      <c r="M267" s="97">
        <f>SUM(M268:M279)</f>
        <v>0</v>
      </c>
      <c r="N267" s="97">
        <f>SUM(N268:N279)</f>
        <v>0</v>
      </c>
      <c r="O267" s="97">
        <f>SUM(O268:O279)</f>
        <v>0</v>
      </c>
    </row>
    <row r="268" spans="1:15" ht="30" x14ac:dyDescent="0.25">
      <c r="A268" s="15"/>
      <c r="B268" s="29">
        <v>232</v>
      </c>
      <c r="C268" s="21" t="s">
        <v>576</v>
      </c>
      <c r="D268" s="50" t="s">
        <v>69</v>
      </c>
      <c r="E268" s="16">
        <v>23150</v>
      </c>
      <c r="F268" s="30">
        <v>0.53</v>
      </c>
      <c r="G268" s="24">
        <v>1</v>
      </c>
      <c r="H268" s="24"/>
      <c r="I268" s="25">
        <v>1.4</v>
      </c>
      <c r="J268" s="25">
        <v>1.68</v>
      </c>
      <c r="K268" s="25">
        <v>2.23</v>
      </c>
      <c r="L268" s="25">
        <v>2.57</v>
      </c>
      <c r="M268" s="123">
        <f t="shared" si="19"/>
        <v>0</v>
      </c>
      <c r="N268" s="31"/>
      <c r="O268" s="31"/>
    </row>
    <row r="269" spans="1:15" x14ac:dyDescent="0.25">
      <c r="A269" s="15"/>
      <c r="B269" s="29">
        <v>233</v>
      </c>
      <c r="C269" s="21" t="s">
        <v>577</v>
      </c>
      <c r="D269" s="50" t="s">
        <v>70</v>
      </c>
      <c r="E269" s="16">
        <v>23150</v>
      </c>
      <c r="F269" s="43">
        <v>4.07</v>
      </c>
      <c r="G269" s="45">
        <v>1</v>
      </c>
      <c r="H269" s="45"/>
      <c r="I269" s="46">
        <v>1.4</v>
      </c>
      <c r="J269" s="46">
        <v>1.68</v>
      </c>
      <c r="K269" s="46">
        <v>2.23</v>
      </c>
      <c r="L269" s="46">
        <v>2.57</v>
      </c>
      <c r="M269" s="123">
        <f t="shared" ref="M269" si="20">N269+O269</f>
        <v>0</v>
      </c>
      <c r="N269" s="31"/>
      <c r="O269" s="31"/>
    </row>
    <row r="270" spans="1:15" x14ac:dyDescent="0.25">
      <c r="A270" s="15"/>
      <c r="B270" s="29">
        <v>234</v>
      </c>
      <c r="C270" s="21" t="s">
        <v>578</v>
      </c>
      <c r="D270" s="50" t="s">
        <v>71</v>
      </c>
      <c r="E270" s="16">
        <v>23150</v>
      </c>
      <c r="F270" s="25">
        <v>1</v>
      </c>
      <c r="G270" s="24">
        <v>1</v>
      </c>
      <c r="H270" s="24"/>
      <c r="I270" s="25">
        <v>1.4</v>
      </c>
      <c r="J270" s="25">
        <v>1.68</v>
      </c>
      <c r="K270" s="25">
        <v>2.23</v>
      </c>
      <c r="L270" s="25">
        <v>2.57</v>
      </c>
      <c r="M270" s="123">
        <f t="shared" ref="M270" si="21">N270+O270</f>
        <v>0</v>
      </c>
      <c r="N270" s="31"/>
      <c r="O270" s="31"/>
    </row>
    <row r="271" spans="1:15" ht="30" x14ac:dyDescent="0.25">
      <c r="A271" s="15"/>
      <c r="B271" s="29">
        <v>235</v>
      </c>
      <c r="C271" s="21" t="s">
        <v>579</v>
      </c>
      <c r="D271" s="50" t="s">
        <v>249</v>
      </c>
      <c r="E271" s="16">
        <v>23150</v>
      </c>
      <c r="F271" s="36">
        <v>2.09</v>
      </c>
      <c r="G271" s="27">
        <v>1</v>
      </c>
      <c r="H271" s="24"/>
      <c r="I271" s="28">
        <v>1.4</v>
      </c>
      <c r="J271" s="28">
        <v>1.68</v>
      </c>
      <c r="K271" s="28">
        <v>2.23</v>
      </c>
      <c r="L271" s="28">
        <v>2.57</v>
      </c>
      <c r="M271" s="123">
        <f t="shared" ref="M271:M284" si="22">N271+O271</f>
        <v>0</v>
      </c>
      <c r="N271" s="33"/>
      <c r="O271" s="33"/>
    </row>
    <row r="272" spans="1:15" ht="30" x14ac:dyDescent="0.25">
      <c r="A272" s="15"/>
      <c r="B272" s="29">
        <v>236</v>
      </c>
      <c r="C272" s="21" t="s">
        <v>580</v>
      </c>
      <c r="D272" s="50" t="s">
        <v>250</v>
      </c>
      <c r="E272" s="16">
        <v>23150</v>
      </c>
      <c r="F272" s="30">
        <v>2.0499999999999998</v>
      </c>
      <c r="G272" s="24">
        <v>1</v>
      </c>
      <c r="H272" s="24"/>
      <c r="I272" s="25">
        <v>1.4</v>
      </c>
      <c r="J272" s="25">
        <v>1.68</v>
      </c>
      <c r="K272" s="25">
        <v>2.23</v>
      </c>
      <c r="L272" s="25">
        <v>2.57</v>
      </c>
      <c r="M272" s="123">
        <f t="shared" si="22"/>
        <v>0</v>
      </c>
      <c r="N272" s="31"/>
      <c r="O272" s="31"/>
    </row>
    <row r="273" spans="1:15" ht="30" x14ac:dyDescent="0.25">
      <c r="A273" s="15"/>
      <c r="B273" s="29">
        <v>237</v>
      </c>
      <c r="C273" s="21" t="s">
        <v>581</v>
      </c>
      <c r="D273" s="50" t="s">
        <v>251</v>
      </c>
      <c r="E273" s="16">
        <v>23150</v>
      </c>
      <c r="F273" s="30">
        <v>1.54</v>
      </c>
      <c r="G273" s="24">
        <v>1</v>
      </c>
      <c r="H273" s="24"/>
      <c r="I273" s="25">
        <v>1.4</v>
      </c>
      <c r="J273" s="25">
        <v>1.68</v>
      </c>
      <c r="K273" s="25">
        <v>2.23</v>
      </c>
      <c r="L273" s="25">
        <v>2.57</v>
      </c>
      <c r="M273" s="123">
        <f t="shared" si="22"/>
        <v>0</v>
      </c>
      <c r="N273" s="33"/>
      <c r="O273" s="33"/>
    </row>
    <row r="274" spans="1:15" ht="30" x14ac:dyDescent="0.25">
      <c r="A274" s="15"/>
      <c r="B274" s="29">
        <v>238</v>
      </c>
      <c r="C274" s="21" t="s">
        <v>582</v>
      </c>
      <c r="D274" s="50" t="s">
        <v>252</v>
      </c>
      <c r="E274" s="16">
        <v>23150</v>
      </c>
      <c r="F274" s="30">
        <v>1.92</v>
      </c>
      <c r="G274" s="24">
        <v>1</v>
      </c>
      <c r="H274" s="24"/>
      <c r="I274" s="25">
        <v>1.4</v>
      </c>
      <c r="J274" s="25">
        <v>1.68</v>
      </c>
      <c r="K274" s="25">
        <v>2.23</v>
      </c>
      <c r="L274" s="25">
        <v>2.57</v>
      </c>
      <c r="M274" s="123">
        <f t="shared" si="22"/>
        <v>0</v>
      </c>
      <c r="N274" s="31"/>
      <c r="O274" s="31"/>
    </row>
    <row r="275" spans="1:15" x14ac:dyDescent="0.25">
      <c r="A275" s="15"/>
      <c r="B275" s="29">
        <v>239</v>
      </c>
      <c r="C275" s="21" t="s">
        <v>583</v>
      </c>
      <c r="D275" s="50" t="s">
        <v>253</v>
      </c>
      <c r="E275" s="16">
        <v>23150</v>
      </c>
      <c r="F275" s="30">
        <v>2.56</v>
      </c>
      <c r="G275" s="24">
        <v>1</v>
      </c>
      <c r="H275" s="24"/>
      <c r="I275" s="25">
        <v>1.4</v>
      </c>
      <c r="J275" s="25">
        <v>1.68</v>
      </c>
      <c r="K275" s="25">
        <v>2.23</v>
      </c>
      <c r="L275" s="25">
        <v>2.57</v>
      </c>
      <c r="M275" s="123">
        <f t="shared" si="22"/>
        <v>0</v>
      </c>
      <c r="N275" s="33"/>
      <c r="O275" s="33"/>
    </row>
    <row r="276" spans="1:15" ht="18.75" x14ac:dyDescent="0.25">
      <c r="A276" s="15"/>
      <c r="B276" s="29">
        <v>240</v>
      </c>
      <c r="C276" s="21" t="s">
        <v>584</v>
      </c>
      <c r="D276" s="50" t="s">
        <v>254</v>
      </c>
      <c r="E276" s="16">
        <v>23150</v>
      </c>
      <c r="F276" s="43">
        <v>4.12</v>
      </c>
      <c r="G276" s="44">
        <v>0.9</v>
      </c>
      <c r="H276" s="45"/>
      <c r="I276" s="46">
        <v>1.4</v>
      </c>
      <c r="J276" s="46">
        <v>1.68</v>
      </c>
      <c r="K276" s="46">
        <v>2.23</v>
      </c>
      <c r="L276" s="46">
        <v>2.57</v>
      </c>
      <c r="M276" s="123">
        <f t="shared" si="22"/>
        <v>0</v>
      </c>
      <c r="N276" s="33"/>
      <c r="O276" s="33"/>
    </row>
    <row r="277" spans="1:15" x14ac:dyDescent="0.25">
      <c r="A277" s="15"/>
      <c r="B277" s="29">
        <v>241</v>
      </c>
      <c r="C277" s="21" t="s">
        <v>585</v>
      </c>
      <c r="D277" s="50" t="s">
        <v>255</v>
      </c>
      <c r="E277" s="16">
        <v>23150</v>
      </c>
      <c r="F277" s="36">
        <v>1.37</v>
      </c>
      <c r="G277" s="27">
        <v>1</v>
      </c>
      <c r="H277" s="24"/>
      <c r="I277" s="28">
        <v>1.4</v>
      </c>
      <c r="J277" s="28">
        <v>1.68</v>
      </c>
      <c r="K277" s="28">
        <v>2.23</v>
      </c>
      <c r="L277" s="28">
        <v>2.57</v>
      </c>
      <c r="M277" s="123">
        <f t="shared" si="22"/>
        <v>0</v>
      </c>
      <c r="N277" s="31"/>
      <c r="O277" s="31"/>
    </row>
    <row r="278" spans="1:15" x14ac:dyDescent="0.25">
      <c r="A278" s="15"/>
      <c r="B278" s="29">
        <v>242</v>
      </c>
      <c r="C278" s="21" t="s">
        <v>586</v>
      </c>
      <c r="D278" s="50" t="s">
        <v>256</v>
      </c>
      <c r="E278" s="16">
        <v>23150</v>
      </c>
      <c r="F278" s="30">
        <v>0.99</v>
      </c>
      <c r="G278" s="24">
        <v>1</v>
      </c>
      <c r="H278" s="24"/>
      <c r="I278" s="25">
        <v>1.4</v>
      </c>
      <c r="J278" s="25">
        <v>1.68</v>
      </c>
      <c r="K278" s="25">
        <v>2.23</v>
      </c>
      <c r="L278" s="25">
        <v>2.57</v>
      </c>
      <c r="M278" s="123">
        <f t="shared" si="22"/>
        <v>0</v>
      </c>
      <c r="N278" s="31"/>
      <c r="O278" s="31"/>
    </row>
    <row r="279" spans="1:15" x14ac:dyDescent="0.25">
      <c r="A279" s="15"/>
      <c r="B279" s="29">
        <v>243</v>
      </c>
      <c r="C279" s="21" t="s">
        <v>587</v>
      </c>
      <c r="D279" s="50" t="s">
        <v>257</v>
      </c>
      <c r="E279" s="16">
        <v>23150</v>
      </c>
      <c r="F279" s="30">
        <v>1.52</v>
      </c>
      <c r="G279" s="24">
        <v>1</v>
      </c>
      <c r="H279" s="24"/>
      <c r="I279" s="25">
        <v>1.4</v>
      </c>
      <c r="J279" s="25">
        <v>1.68</v>
      </c>
      <c r="K279" s="25">
        <v>2.23</v>
      </c>
      <c r="L279" s="25">
        <v>2.57</v>
      </c>
      <c r="M279" s="123">
        <f t="shared" si="22"/>
        <v>0</v>
      </c>
      <c r="N279" s="31"/>
      <c r="O279" s="31"/>
    </row>
    <row r="280" spans="1:15" x14ac:dyDescent="0.25">
      <c r="A280" s="15">
        <v>26</v>
      </c>
      <c r="B280" s="93"/>
      <c r="C280" s="94"/>
      <c r="D280" s="100" t="s">
        <v>132</v>
      </c>
      <c r="E280" s="16">
        <v>23150</v>
      </c>
      <c r="F280" s="30">
        <v>0.69</v>
      </c>
      <c r="G280" s="24">
        <v>1</v>
      </c>
      <c r="H280" s="24"/>
      <c r="I280" s="25">
        <v>1.4</v>
      </c>
      <c r="J280" s="25">
        <v>1.68</v>
      </c>
      <c r="K280" s="25">
        <v>2.23</v>
      </c>
      <c r="L280" s="25">
        <v>2.57</v>
      </c>
      <c r="M280" s="97">
        <f>SUM(M281)</f>
        <v>0</v>
      </c>
      <c r="N280" s="97">
        <f>SUM(N281)</f>
        <v>0</v>
      </c>
      <c r="O280" s="97">
        <f>SUM(O281)</f>
        <v>0</v>
      </c>
    </row>
    <row r="281" spans="1:15" ht="30" x14ac:dyDescent="0.25">
      <c r="A281" s="15"/>
      <c r="B281" s="29">
        <v>244</v>
      </c>
      <c r="C281" s="21" t="s">
        <v>588</v>
      </c>
      <c r="D281" s="75" t="s">
        <v>105</v>
      </c>
      <c r="E281" s="16">
        <v>23150</v>
      </c>
      <c r="F281" s="30">
        <v>0.56000000000000005</v>
      </c>
      <c r="G281" s="24">
        <v>1</v>
      </c>
      <c r="H281" s="24"/>
      <c r="I281" s="25">
        <v>1.4</v>
      </c>
      <c r="J281" s="25">
        <v>1.68</v>
      </c>
      <c r="K281" s="25">
        <v>2.23</v>
      </c>
      <c r="L281" s="25">
        <v>2.57</v>
      </c>
      <c r="M281" s="123">
        <f t="shared" si="22"/>
        <v>0</v>
      </c>
      <c r="N281" s="31"/>
      <c r="O281" s="31"/>
    </row>
    <row r="282" spans="1:15" x14ac:dyDescent="0.25">
      <c r="A282" s="15">
        <v>27</v>
      </c>
      <c r="B282" s="93"/>
      <c r="C282" s="94"/>
      <c r="D282" s="100" t="s">
        <v>133</v>
      </c>
      <c r="E282" s="16">
        <v>23150</v>
      </c>
      <c r="F282" s="30">
        <v>0.74</v>
      </c>
      <c r="G282" s="24">
        <v>1</v>
      </c>
      <c r="H282" s="24"/>
      <c r="I282" s="25">
        <v>1.4</v>
      </c>
      <c r="J282" s="25">
        <v>1.68</v>
      </c>
      <c r="K282" s="25">
        <v>2.23</v>
      </c>
      <c r="L282" s="25">
        <v>2.57</v>
      </c>
      <c r="M282" s="97">
        <f>SUM(M283:M296)</f>
        <v>0</v>
      </c>
      <c r="N282" s="97">
        <f>SUM(N283:N296)</f>
        <v>0</v>
      </c>
      <c r="O282" s="97">
        <f>SUM(O283:O296)</f>
        <v>0</v>
      </c>
    </row>
    <row r="283" spans="1:15" ht="30" x14ac:dyDescent="0.25">
      <c r="A283" s="15"/>
      <c r="B283" s="29">
        <v>245</v>
      </c>
      <c r="C283" s="21" t="s">
        <v>589</v>
      </c>
      <c r="D283" s="50" t="s">
        <v>14</v>
      </c>
      <c r="E283" s="16">
        <v>23150</v>
      </c>
      <c r="F283" s="30">
        <v>1.44</v>
      </c>
      <c r="G283" s="24">
        <v>1</v>
      </c>
      <c r="H283" s="24"/>
      <c r="I283" s="25">
        <v>1.4</v>
      </c>
      <c r="J283" s="25">
        <v>1.68</v>
      </c>
      <c r="K283" s="25">
        <v>2.23</v>
      </c>
      <c r="L283" s="25">
        <v>2.57</v>
      </c>
      <c r="M283" s="123">
        <f t="shared" si="22"/>
        <v>0</v>
      </c>
      <c r="N283" s="31"/>
      <c r="O283" s="31"/>
    </row>
    <row r="284" spans="1:15" ht="45" x14ac:dyDescent="0.25">
      <c r="A284" s="15"/>
      <c r="B284" s="29">
        <v>246</v>
      </c>
      <c r="C284" s="21" t="s">
        <v>590</v>
      </c>
      <c r="D284" s="50" t="s">
        <v>345</v>
      </c>
      <c r="E284" s="16">
        <v>23150</v>
      </c>
      <c r="F284" s="43">
        <v>7.07</v>
      </c>
      <c r="G284" s="44">
        <v>0.9</v>
      </c>
      <c r="H284" s="64"/>
      <c r="I284" s="46">
        <v>1.4</v>
      </c>
      <c r="J284" s="46">
        <v>1.68</v>
      </c>
      <c r="K284" s="46">
        <v>2.23</v>
      </c>
      <c r="L284" s="46">
        <v>2.57</v>
      </c>
      <c r="M284" s="123">
        <f t="shared" si="22"/>
        <v>0</v>
      </c>
      <c r="N284" s="31"/>
      <c r="O284" s="31"/>
    </row>
    <row r="285" spans="1:15" ht="18.75" x14ac:dyDescent="0.25">
      <c r="A285" s="15"/>
      <c r="B285" s="29">
        <v>247</v>
      </c>
      <c r="C285" s="21" t="s">
        <v>591</v>
      </c>
      <c r="D285" s="50" t="s">
        <v>15</v>
      </c>
      <c r="E285" s="16">
        <v>23150</v>
      </c>
      <c r="F285" s="43">
        <v>4.46</v>
      </c>
      <c r="G285" s="44">
        <v>0.9</v>
      </c>
      <c r="H285" s="45"/>
      <c r="I285" s="46">
        <v>1.4</v>
      </c>
      <c r="J285" s="46">
        <v>1.68</v>
      </c>
      <c r="K285" s="46">
        <v>2.23</v>
      </c>
      <c r="L285" s="46">
        <v>2.57</v>
      </c>
      <c r="M285" s="123">
        <f t="shared" ref="M285" si="23">N285+O285</f>
        <v>0</v>
      </c>
      <c r="N285" s="31"/>
      <c r="O285" s="31"/>
    </row>
    <row r="286" spans="1:15" x14ac:dyDescent="0.25">
      <c r="A286" s="15"/>
      <c r="B286" s="29">
        <v>248</v>
      </c>
      <c r="C286" s="21" t="s">
        <v>592</v>
      </c>
      <c r="D286" s="50" t="s">
        <v>18</v>
      </c>
      <c r="E286" s="16">
        <v>23150</v>
      </c>
      <c r="F286" s="30">
        <v>0.79</v>
      </c>
      <c r="G286" s="24">
        <v>1</v>
      </c>
      <c r="H286" s="24"/>
      <c r="I286" s="25">
        <v>1.4</v>
      </c>
      <c r="J286" s="25">
        <v>1.68</v>
      </c>
      <c r="K286" s="25">
        <v>2.23</v>
      </c>
      <c r="L286" s="25">
        <v>2.57</v>
      </c>
      <c r="M286" s="123">
        <f t="shared" ref="M286:M291" si="24">N286+O286</f>
        <v>0</v>
      </c>
      <c r="N286" s="31"/>
      <c r="O286" s="31"/>
    </row>
    <row r="287" spans="1:15" x14ac:dyDescent="0.25">
      <c r="A287" s="15"/>
      <c r="B287" s="29">
        <v>249</v>
      </c>
      <c r="C287" s="21" t="s">
        <v>593</v>
      </c>
      <c r="D287" s="50" t="s">
        <v>258</v>
      </c>
      <c r="E287" s="16">
        <v>23150</v>
      </c>
      <c r="F287" s="30">
        <v>0.93</v>
      </c>
      <c r="G287" s="24">
        <v>1</v>
      </c>
      <c r="H287" s="24"/>
      <c r="I287" s="25">
        <v>1.4</v>
      </c>
      <c r="J287" s="25">
        <v>1.68</v>
      </c>
      <c r="K287" s="25">
        <v>2.23</v>
      </c>
      <c r="L287" s="25">
        <v>2.57</v>
      </c>
      <c r="M287" s="123">
        <f t="shared" si="24"/>
        <v>0</v>
      </c>
      <c r="N287" s="31"/>
      <c r="O287" s="31"/>
    </row>
    <row r="288" spans="1:15" ht="30" x14ac:dyDescent="0.25">
      <c r="A288" s="15"/>
      <c r="B288" s="29">
        <v>250</v>
      </c>
      <c r="C288" s="21" t="s">
        <v>594</v>
      </c>
      <c r="D288" s="50" t="s">
        <v>259</v>
      </c>
      <c r="E288" s="16">
        <v>23150</v>
      </c>
      <c r="F288" s="30">
        <v>1.37</v>
      </c>
      <c r="G288" s="24">
        <v>1</v>
      </c>
      <c r="H288" s="24"/>
      <c r="I288" s="25">
        <v>1.4</v>
      </c>
      <c r="J288" s="25">
        <v>1.68</v>
      </c>
      <c r="K288" s="25">
        <v>2.23</v>
      </c>
      <c r="L288" s="25">
        <v>2.57</v>
      </c>
      <c r="M288" s="123">
        <f t="shared" si="24"/>
        <v>0</v>
      </c>
      <c r="N288" s="31"/>
      <c r="O288" s="31"/>
    </row>
    <row r="289" spans="1:15" ht="30" x14ac:dyDescent="0.25">
      <c r="A289" s="15"/>
      <c r="B289" s="29">
        <v>251</v>
      </c>
      <c r="C289" s="21" t="s">
        <v>595</v>
      </c>
      <c r="D289" s="50" t="s">
        <v>260</v>
      </c>
      <c r="E289" s="16">
        <v>23150</v>
      </c>
      <c r="F289" s="43">
        <v>2.42</v>
      </c>
      <c r="G289" s="44">
        <v>0.9</v>
      </c>
      <c r="H289" s="64"/>
      <c r="I289" s="46">
        <v>1.4</v>
      </c>
      <c r="J289" s="46">
        <v>1.68</v>
      </c>
      <c r="K289" s="46">
        <v>2.23</v>
      </c>
      <c r="L289" s="46">
        <v>2.57</v>
      </c>
      <c r="M289" s="123">
        <f t="shared" si="24"/>
        <v>0</v>
      </c>
      <c r="N289" s="33"/>
      <c r="O289" s="33"/>
    </row>
    <row r="290" spans="1:15" ht="18.75" x14ac:dyDescent="0.25">
      <c r="A290" s="15"/>
      <c r="B290" s="29">
        <v>252</v>
      </c>
      <c r="C290" s="21" t="s">
        <v>596</v>
      </c>
      <c r="D290" s="50" t="s">
        <v>261</v>
      </c>
      <c r="E290" s="16">
        <v>23150</v>
      </c>
      <c r="F290" s="43">
        <v>3.15</v>
      </c>
      <c r="G290" s="44">
        <v>0.9</v>
      </c>
      <c r="H290" s="64"/>
      <c r="I290" s="46">
        <v>1.4</v>
      </c>
      <c r="J290" s="46">
        <v>1.68</v>
      </c>
      <c r="K290" s="46">
        <v>2.23</v>
      </c>
      <c r="L290" s="46">
        <v>2.57</v>
      </c>
      <c r="M290" s="123">
        <f t="shared" si="24"/>
        <v>0</v>
      </c>
      <c r="N290" s="33"/>
      <c r="O290" s="33"/>
    </row>
    <row r="291" spans="1:15" x14ac:dyDescent="0.25">
      <c r="A291" s="15"/>
      <c r="B291" s="29">
        <v>253</v>
      </c>
      <c r="C291" s="21" t="s">
        <v>597</v>
      </c>
      <c r="D291" s="50" t="s">
        <v>262</v>
      </c>
      <c r="E291" s="16">
        <v>23150</v>
      </c>
      <c r="F291" s="60">
        <v>1.2</v>
      </c>
      <c r="G291" s="27">
        <v>1</v>
      </c>
      <c r="H291" s="24"/>
      <c r="I291" s="28">
        <v>1.4</v>
      </c>
      <c r="J291" s="28">
        <v>1.68</v>
      </c>
      <c r="K291" s="28">
        <v>2.23</v>
      </c>
      <c r="L291" s="28">
        <v>2.57</v>
      </c>
      <c r="M291" s="123">
        <f t="shared" si="24"/>
        <v>0</v>
      </c>
      <c r="N291" s="31"/>
      <c r="O291" s="31"/>
    </row>
    <row r="292" spans="1:15" ht="30" x14ac:dyDescent="0.25">
      <c r="A292" s="15"/>
      <c r="B292" s="29">
        <v>254</v>
      </c>
      <c r="C292" s="21" t="s">
        <v>598</v>
      </c>
      <c r="D292" s="50" t="s">
        <v>166</v>
      </c>
      <c r="E292" s="16">
        <v>23150</v>
      </c>
      <c r="F292" s="30">
        <v>0.86</v>
      </c>
      <c r="G292" s="24">
        <v>1</v>
      </c>
      <c r="H292" s="24"/>
      <c r="I292" s="25">
        <v>1.4</v>
      </c>
      <c r="J292" s="25">
        <v>1.68</v>
      </c>
      <c r="K292" s="25">
        <v>2.23</v>
      </c>
      <c r="L292" s="25">
        <v>2.57</v>
      </c>
      <c r="M292" s="123">
        <f t="shared" ref="M292:M304" si="25">N292+O292</f>
        <v>0</v>
      </c>
      <c r="N292" s="31"/>
      <c r="O292" s="31"/>
    </row>
    <row r="293" spans="1:15" x14ac:dyDescent="0.25">
      <c r="A293" s="15"/>
      <c r="B293" s="29">
        <v>255</v>
      </c>
      <c r="C293" s="21" t="s">
        <v>599</v>
      </c>
      <c r="D293" s="56" t="s">
        <v>167</v>
      </c>
      <c r="E293" s="16">
        <v>23150</v>
      </c>
      <c r="F293" s="30">
        <v>0.49</v>
      </c>
      <c r="G293" s="24">
        <v>1</v>
      </c>
      <c r="H293" s="24"/>
      <c r="I293" s="25">
        <v>1.4</v>
      </c>
      <c r="J293" s="25">
        <v>1.68</v>
      </c>
      <c r="K293" s="25">
        <v>2.23</v>
      </c>
      <c r="L293" s="25">
        <v>2.57</v>
      </c>
      <c r="M293" s="123">
        <f t="shared" si="25"/>
        <v>0</v>
      </c>
      <c r="N293" s="33"/>
      <c r="O293" s="33"/>
    </row>
    <row r="294" spans="1:15" x14ac:dyDescent="0.25">
      <c r="A294" s="15"/>
      <c r="B294" s="29">
        <v>256</v>
      </c>
      <c r="C294" s="21" t="s">
        <v>600</v>
      </c>
      <c r="D294" s="56" t="s">
        <v>360</v>
      </c>
      <c r="E294" s="16">
        <v>23150</v>
      </c>
      <c r="F294" s="30">
        <v>0.64</v>
      </c>
      <c r="G294" s="24">
        <v>1</v>
      </c>
      <c r="H294" s="24"/>
      <c r="I294" s="25">
        <v>1.4</v>
      </c>
      <c r="J294" s="25">
        <v>1.68</v>
      </c>
      <c r="K294" s="25">
        <v>2.23</v>
      </c>
      <c r="L294" s="25">
        <v>2.57</v>
      </c>
      <c r="M294" s="123">
        <f t="shared" si="25"/>
        <v>0</v>
      </c>
      <c r="N294" s="31"/>
      <c r="O294" s="31"/>
    </row>
    <row r="295" spans="1:15" ht="30" x14ac:dyDescent="0.3">
      <c r="A295" s="76"/>
      <c r="B295" s="29">
        <v>257</v>
      </c>
      <c r="C295" s="21" t="s">
        <v>601</v>
      </c>
      <c r="D295" s="56" t="s">
        <v>361</v>
      </c>
      <c r="E295" s="16">
        <v>23150</v>
      </c>
      <c r="F295" s="48">
        <v>0.73</v>
      </c>
      <c r="G295" s="38">
        <v>1</v>
      </c>
      <c r="H295" s="38"/>
      <c r="I295" s="37">
        <v>1.4</v>
      </c>
      <c r="J295" s="37">
        <v>1.68</v>
      </c>
      <c r="K295" s="37">
        <v>2.23</v>
      </c>
      <c r="L295" s="37">
        <v>2.57</v>
      </c>
      <c r="M295" s="123">
        <f t="shared" si="25"/>
        <v>0</v>
      </c>
      <c r="N295" s="33"/>
      <c r="O295" s="33"/>
    </row>
    <row r="296" spans="1:15" ht="45" x14ac:dyDescent="0.25">
      <c r="A296" s="15"/>
      <c r="B296" s="29">
        <v>258</v>
      </c>
      <c r="C296" s="21" t="s">
        <v>602</v>
      </c>
      <c r="D296" s="56" t="s">
        <v>118</v>
      </c>
      <c r="E296" s="16">
        <v>23150</v>
      </c>
      <c r="F296" s="30">
        <v>0.67</v>
      </c>
      <c r="G296" s="24">
        <v>1</v>
      </c>
      <c r="H296" s="24"/>
      <c r="I296" s="25">
        <v>1.4</v>
      </c>
      <c r="J296" s="25">
        <v>1.68</v>
      </c>
      <c r="K296" s="25">
        <v>2.23</v>
      </c>
      <c r="L296" s="25">
        <v>2.57</v>
      </c>
      <c r="M296" s="123">
        <f t="shared" si="25"/>
        <v>0</v>
      </c>
      <c r="N296" s="33"/>
      <c r="O296" s="33"/>
    </row>
    <row r="297" spans="1:15" x14ac:dyDescent="0.25">
      <c r="A297" s="15">
        <v>28</v>
      </c>
      <c r="B297" s="98"/>
      <c r="C297" s="99"/>
      <c r="D297" s="100" t="s">
        <v>72</v>
      </c>
      <c r="E297" s="16">
        <v>23150</v>
      </c>
      <c r="F297" s="30">
        <v>1.2</v>
      </c>
      <c r="G297" s="24">
        <v>1</v>
      </c>
      <c r="H297" s="24"/>
      <c r="I297" s="25">
        <v>1.4</v>
      </c>
      <c r="J297" s="25">
        <v>1.68</v>
      </c>
      <c r="K297" s="25">
        <v>2.23</v>
      </c>
      <c r="L297" s="25">
        <v>2.57</v>
      </c>
      <c r="M297" s="97">
        <f>SUM(M298:M302)</f>
        <v>0</v>
      </c>
      <c r="N297" s="97">
        <f>SUM(N298:N302)</f>
        <v>0</v>
      </c>
      <c r="O297" s="97">
        <f>SUM(O298:O302)</f>
        <v>0</v>
      </c>
    </row>
    <row r="298" spans="1:15" x14ac:dyDescent="0.25">
      <c r="A298" s="15"/>
      <c r="B298" s="29">
        <v>259</v>
      </c>
      <c r="C298" s="21" t="s">
        <v>603</v>
      </c>
      <c r="D298" s="50" t="s">
        <v>73</v>
      </c>
      <c r="E298" s="16">
        <v>23150</v>
      </c>
      <c r="F298" s="30">
        <v>1.42</v>
      </c>
      <c r="G298" s="24">
        <v>1</v>
      </c>
      <c r="H298" s="24"/>
      <c r="I298" s="25">
        <v>1.4</v>
      </c>
      <c r="J298" s="25">
        <v>1.68</v>
      </c>
      <c r="K298" s="25">
        <v>2.23</v>
      </c>
      <c r="L298" s="25">
        <v>2.57</v>
      </c>
      <c r="M298" s="123">
        <f t="shared" si="25"/>
        <v>0</v>
      </c>
      <c r="N298" s="31"/>
      <c r="O298" s="31"/>
    </row>
    <row r="299" spans="1:15" ht="30" x14ac:dyDescent="0.25">
      <c r="A299" s="15"/>
      <c r="B299" s="29">
        <v>260</v>
      </c>
      <c r="C299" s="21" t="s">
        <v>604</v>
      </c>
      <c r="D299" s="50" t="s">
        <v>263</v>
      </c>
      <c r="E299" s="16">
        <v>23150</v>
      </c>
      <c r="F299" s="30">
        <v>2.31</v>
      </c>
      <c r="G299" s="24">
        <v>1</v>
      </c>
      <c r="H299" s="24"/>
      <c r="I299" s="25">
        <v>1.4</v>
      </c>
      <c r="J299" s="25">
        <v>1.68</v>
      </c>
      <c r="K299" s="25">
        <v>2.23</v>
      </c>
      <c r="L299" s="25">
        <v>2.57</v>
      </c>
      <c r="M299" s="123">
        <f t="shared" si="25"/>
        <v>0</v>
      </c>
      <c r="N299" s="31"/>
      <c r="O299" s="31"/>
    </row>
    <row r="300" spans="1:15" ht="30" x14ac:dyDescent="0.25">
      <c r="A300" s="15"/>
      <c r="B300" s="29">
        <v>261</v>
      </c>
      <c r="C300" s="21" t="s">
        <v>605</v>
      </c>
      <c r="D300" s="50" t="s">
        <v>264</v>
      </c>
      <c r="E300" s="16">
        <v>23150</v>
      </c>
      <c r="F300" s="30">
        <v>3.12</v>
      </c>
      <c r="G300" s="24">
        <v>1</v>
      </c>
      <c r="H300" s="24"/>
      <c r="I300" s="25">
        <v>1.4</v>
      </c>
      <c r="J300" s="25">
        <v>1.68</v>
      </c>
      <c r="K300" s="25">
        <v>2.23</v>
      </c>
      <c r="L300" s="25">
        <v>2.57</v>
      </c>
      <c r="M300" s="123">
        <f t="shared" si="25"/>
        <v>0</v>
      </c>
      <c r="N300" s="31"/>
      <c r="O300" s="31"/>
    </row>
    <row r="301" spans="1:15" ht="30" x14ac:dyDescent="0.25">
      <c r="A301" s="15"/>
      <c r="B301" s="29">
        <v>262</v>
      </c>
      <c r="C301" s="21" t="s">
        <v>606</v>
      </c>
      <c r="D301" s="50" t="s">
        <v>265</v>
      </c>
      <c r="E301" s="16">
        <v>23150</v>
      </c>
      <c r="F301" s="30">
        <v>1.08</v>
      </c>
      <c r="G301" s="24">
        <v>1</v>
      </c>
      <c r="H301" s="24"/>
      <c r="I301" s="25">
        <v>1.4</v>
      </c>
      <c r="J301" s="25">
        <v>1.68</v>
      </c>
      <c r="K301" s="25">
        <v>2.23</v>
      </c>
      <c r="L301" s="25">
        <v>2.57</v>
      </c>
      <c r="M301" s="123">
        <f t="shared" si="25"/>
        <v>0</v>
      </c>
      <c r="N301" s="31"/>
      <c r="O301" s="31"/>
    </row>
    <row r="302" spans="1:15" ht="30" x14ac:dyDescent="0.25">
      <c r="A302" s="15"/>
      <c r="B302" s="29">
        <v>263</v>
      </c>
      <c r="C302" s="21" t="s">
        <v>607</v>
      </c>
      <c r="D302" s="50" t="s">
        <v>266</v>
      </c>
      <c r="E302" s="16">
        <v>23150</v>
      </c>
      <c r="F302" s="30">
        <v>1.1200000000000001</v>
      </c>
      <c r="G302" s="24">
        <v>1</v>
      </c>
      <c r="H302" s="24"/>
      <c r="I302" s="25">
        <v>1.4</v>
      </c>
      <c r="J302" s="25">
        <v>1.68</v>
      </c>
      <c r="K302" s="25">
        <v>2.23</v>
      </c>
      <c r="L302" s="25">
        <v>2.57</v>
      </c>
      <c r="M302" s="123">
        <f t="shared" si="25"/>
        <v>0</v>
      </c>
      <c r="N302" s="31"/>
      <c r="O302" s="31"/>
    </row>
    <row r="303" spans="1:15" ht="18.75" x14ac:dyDescent="0.25">
      <c r="A303" s="15">
        <v>29</v>
      </c>
      <c r="B303" s="98"/>
      <c r="C303" s="99"/>
      <c r="D303" s="100" t="s">
        <v>76</v>
      </c>
      <c r="E303" s="16">
        <v>23150</v>
      </c>
      <c r="F303" s="30">
        <v>1.62</v>
      </c>
      <c r="G303" s="44">
        <v>0.95</v>
      </c>
      <c r="H303" s="62"/>
      <c r="I303" s="25">
        <v>1.4</v>
      </c>
      <c r="J303" s="25">
        <v>1.68</v>
      </c>
      <c r="K303" s="25">
        <v>2.23</v>
      </c>
      <c r="L303" s="25">
        <v>2.57</v>
      </c>
      <c r="M303" s="97">
        <f>SUM(M304:M316)</f>
        <v>0</v>
      </c>
      <c r="N303" s="97">
        <f>SUM(N304:N316)</f>
        <v>0</v>
      </c>
      <c r="O303" s="97">
        <f>SUM(O304:O316)</f>
        <v>0</v>
      </c>
    </row>
    <row r="304" spans="1:15" ht="30" x14ac:dyDescent="0.25">
      <c r="A304" s="15"/>
      <c r="B304" s="29">
        <v>264</v>
      </c>
      <c r="C304" s="21" t="s">
        <v>608</v>
      </c>
      <c r="D304" s="50" t="s">
        <v>77</v>
      </c>
      <c r="E304" s="16">
        <v>23150</v>
      </c>
      <c r="F304" s="30">
        <v>1.95</v>
      </c>
      <c r="G304" s="24">
        <v>1</v>
      </c>
      <c r="H304" s="24"/>
      <c r="I304" s="25">
        <v>1.4</v>
      </c>
      <c r="J304" s="25">
        <v>1.68</v>
      </c>
      <c r="K304" s="25">
        <v>2.23</v>
      </c>
      <c r="L304" s="25">
        <v>2.57</v>
      </c>
      <c r="M304" s="123">
        <f t="shared" si="25"/>
        <v>0</v>
      </c>
      <c r="N304" s="31"/>
      <c r="O304" s="31"/>
    </row>
    <row r="305" spans="1:15" ht="18.75" x14ac:dyDescent="0.25">
      <c r="A305" s="15"/>
      <c r="B305" s="29">
        <v>265</v>
      </c>
      <c r="C305" s="21" t="s">
        <v>609</v>
      </c>
      <c r="D305" s="50" t="s">
        <v>168</v>
      </c>
      <c r="E305" s="16">
        <v>23150</v>
      </c>
      <c r="F305" s="43">
        <v>2.14</v>
      </c>
      <c r="G305" s="44">
        <v>0.9</v>
      </c>
      <c r="H305" s="45"/>
      <c r="I305" s="46">
        <v>1.4</v>
      </c>
      <c r="J305" s="46">
        <v>1.68</v>
      </c>
      <c r="K305" s="46">
        <v>2.23</v>
      </c>
      <c r="L305" s="46">
        <v>2.57</v>
      </c>
      <c r="M305" s="123">
        <f t="shared" ref="M305" si="26">N305+O305</f>
        <v>0</v>
      </c>
      <c r="N305" s="31"/>
      <c r="O305" s="31"/>
    </row>
    <row r="306" spans="1:15" ht="30" x14ac:dyDescent="0.25">
      <c r="A306" s="15"/>
      <c r="B306" s="29">
        <v>266</v>
      </c>
      <c r="C306" s="21" t="s">
        <v>610</v>
      </c>
      <c r="D306" s="50" t="s">
        <v>169</v>
      </c>
      <c r="E306" s="16">
        <v>23150</v>
      </c>
      <c r="F306" s="43">
        <v>4.13</v>
      </c>
      <c r="G306" s="45">
        <v>1</v>
      </c>
      <c r="H306" s="45"/>
      <c r="I306" s="46">
        <v>1.4</v>
      </c>
      <c r="J306" s="46">
        <v>1.68</v>
      </c>
      <c r="K306" s="46">
        <v>2.23</v>
      </c>
      <c r="L306" s="46">
        <v>2.57</v>
      </c>
      <c r="M306" s="123">
        <f t="shared" ref="M306:M321" si="27">N306+O306</f>
        <v>0</v>
      </c>
      <c r="N306" s="31"/>
      <c r="O306" s="31"/>
    </row>
    <row r="307" spans="1:15" ht="30" x14ac:dyDescent="0.25">
      <c r="A307" s="15"/>
      <c r="B307" s="29">
        <v>267</v>
      </c>
      <c r="C307" s="21" t="s">
        <v>611</v>
      </c>
      <c r="D307" s="50" t="s">
        <v>78</v>
      </c>
      <c r="E307" s="16">
        <v>23150</v>
      </c>
      <c r="F307" s="74">
        <v>0.9</v>
      </c>
      <c r="G307" s="27">
        <v>1</v>
      </c>
      <c r="H307" s="24"/>
      <c r="I307" s="28">
        <v>1.4</v>
      </c>
      <c r="J307" s="28">
        <v>1.68</v>
      </c>
      <c r="K307" s="28">
        <v>2.23</v>
      </c>
      <c r="L307" s="28">
        <v>2.57</v>
      </c>
      <c r="M307" s="123">
        <f t="shared" si="27"/>
        <v>0</v>
      </c>
      <c r="N307" s="31"/>
      <c r="O307" s="31"/>
    </row>
    <row r="308" spans="1:15" ht="30" x14ac:dyDescent="0.25">
      <c r="A308" s="15"/>
      <c r="B308" s="29">
        <v>268</v>
      </c>
      <c r="C308" s="21" t="s">
        <v>612</v>
      </c>
      <c r="D308" s="50" t="s">
        <v>79</v>
      </c>
      <c r="E308" s="16">
        <v>23150</v>
      </c>
      <c r="F308" s="30">
        <v>0.61</v>
      </c>
      <c r="G308" s="24">
        <v>1</v>
      </c>
      <c r="H308" s="24"/>
      <c r="I308" s="25">
        <v>1.4</v>
      </c>
      <c r="J308" s="25">
        <v>1.68</v>
      </c>
      <c r="K308" s="25">
        <v>2.23</v>
      </c>
      <c r="L308" s="25">
        <v>2.57</v>
      </c>
      <c r="M308" s="123">
        <f t="shared" si="27"/>
        <v>0</v>
      </c>
      <c r="N308" s="31"/>
      <c r="O308" s="31"/>
    </row>
    <row r="309" spans="1:15" ht="30" x14ac:dyDescent="0.25">
      <c r="A309" s="15"/>
      <c r="B309" s="29">
        <v>269</v>
      </c>
      <c r="C309" s="21" t="s">
        <v>613</v>
      </c>
      <c r="D309" s="50" t="s">
        <v>80</v>
      </c>
      <c r="E309" s="16">
        <v>23150</v>
      </c>
      <c r="F309" s="48">
        <v>0.55000000000000004</v>
      </c>
      <c r="G309" s="38">
        <v>1</v>
      </c>
      <c r="H309" s="38"/>
      <c r="I309" s="37">
        <v>1.4</v>
      </c>
      <c r="J309" s="37">
        <v>1.68</v>
      </c>
      <c r="K309" s="37">
        <v>2.23</v>
      </c>
      <c r="L309" s="37">
        <v>2.57</v>
      </c>
      <c r="M309" s="123">
        <f t="shared" si="27"/>
        <v>0</v>
      </c>
      <c r="N309" s="33"/>
      <c r="O309" s="33"/>
    </row>
    <row r="310" spans="1:15" ht="30" x14ac:dyDescent="0.25">
      <c r="A310" s="15"/>
      <c r="B310" s="29">
        <v>270</v>
      </c>
      <c r="C310" s="21" t="s">
        <v>614</v>
      </c>
      <c r="D310" s="50" t="s">
        <v>81</v>
      </c>
      <c r="E310" s="16">
        <v>23150</v>
      </c>
      <c r="F310" s="30">
        <v>0.71</v>
      </c>
      <c r="G310" s="24">
        <v>1</v>
      </c>
      <c r="H310" s="24"/>
      <c r="I310" s="25">
        <v>1.4</v>
      </c>
      <c r="J310" s="25">
        <v>1.68</v>
      </c>
      <c r="K310" s="25">
        <v>2.23</v>
      </c>
      <c r="L310" s="25">
        <v>2.57</v>
      </c>
      <c r="M310" s="123">
        <f t="shared" si="27"/>
        <v>0</v>
      </c>
      <c r="N310" s="31"/>
      <c r="O310" s="31"/>
    </row>
    <row r="311" spans="1:15" x14ac:dyDescent="0.25">
      <c r="A311" s="15"/>
      <c r="B311" s="29">
        <v>271</v>
      </c>
      <c r="C311" s="21" t="s">
        <v>615</v>
      </c>
      <c r="D311" s="50" t="s">
        <v>82</v>
      </c>
      <c r="E311" s="16">
        <v>23150</v>
      </c>
      <c r="F311" s="30">
        <v>1.38</v>
      </c>
      <c r="G311" s="24">
        <v>1</v>
      </c>
      <c r="H311" s="24"/>
      <c r="I311" s="25">
        <v>1.4</v>
      </c>
      <c r="J311" s="25">
        <v>1.68</v>
      </c>
      <c r="K311" s="25">
        <v>2.23</v>
      </c>
      <c r="L311" s="25">
        <v>2.57</v>
      </c>
      <c r="M311" s="123">
        <f t="shared" si="27"/>
        <v>0</v>
      </c>
      <c r="N311" s="33"/>
      <c r="O311" s="33"/>
    </row>
    <row r="312" spans="1:15" ht="30" x14ac:dyDescent="0.25">
      <c r="A312" s="15"/>
      <c r="B312" s="29">
        <v>272</v>
      </c>
      <c r="C312" s="21" t="s">
        <v>616</v>
      </c>
      <c r="D312" s="50" t="s">
        <v>267</v>
      </c>
      <c r="E312" s="16">
        <v>23150</v>
      </c>
      <c r="F312" s="43">
        <v>2.41</v>
      </c>
      <c r="G312" s="44">
        <v>0.82</v>
      </c>
      <c r="H312" s="64"/>
      <c r="I312" s="46">
        <v>1.4</v>
      </c>
      <c r="J312" s="46">
        <v>1.68</v>
      </c>
      <c r="K312" s="46">
        <v>2.23</v>
      </c>
      <c r="L312" s="46">
        <v>2.57</v>
      </c>
      <c r="M312" s="123">
        <f t="shared" si="27"/>
        <v>0</v>
      </c>
      <c r="N312" s="31"/>
      <c r="O312" s="31"/>
    </row>
    <row r="313" spans="1:15" ht="30" x14ac:dyDescent="0.25">
      <c r="A313" s="15"/>
      <c r="B313" s="29">
        <v>273</v>
      </c>
      <c r="C313" s="21" t="s">
        <v>617</v>
      </c>
      <c r="D313" s="50" t="s">
        <v>268</v>
      </c>
      <c r="E313" s="16">
        <v>23150</v>
      </c>
      <c r="F313" s="30">
        <v>1.43</v>
      </c>
      <c r="G313" s="24">
        <v>1</v>
      </c>
      <c r="H313" s="24"/>
      <c r="I313" s="25">
        <v>1.4</v>
      </c>
      <c r="J313" s="25">
        <v>1.68</v>
      </c>
      <c r="K313" s="25">
        <v>2.23</v>
      </c>
      <c r="L313" s="25">
        <v>2.57</v>
      </c>
      <c r="M313" s="123">
        <f t="shared" si="27"/>
        <v>0</v>
      </c>
      <c r="N313" s="33"/>
      <c r="O313" s="33"/>
    </row>
    <row r="314" spans="1:15" ht="30" x14ac:dyDescent="0.25">
      <c r="A314" s="15"/>
      <c r="B314" s="29">
        <v>274</v>
      </c>
      <c r="C314" s="21" t="s">
        <v>618</v>
      </c>
      <c r="D314" s="50" t="s">
        <v>269</v>
      </c>
      <c r="E314" s="16">
        <v>23150</v>
      </c>
      <c r="F314" s="30">
        <v>1.83</v>
      </c>
      <c r="G314" s="24">
        <v>1</v>
      </c>
      <c r="H314" s="24"/>
      <c r="I314" s="25">
        <v>1.4</v>
      </c>
      <c r="J314" s="25">
        <v>1.68</v>
      </c>
      <c r="K314" s="25">
        <v>2.23</v>
      </c>
      <c r="L314" s="25">
        <v>2.57</v>
      </c>
      <c r="M314" s="123">
        <f t="shared" si="27"/>
        <v>0</v>
      </c>
      <c r="N314" s="33"/>
      <c r="O314" s="33"/>
    </row>
    <row r="315" spans="1:15" ht="30" x14ac:dyDescent="0.25">
      <c r="A315" s="15"/>
      <c r="B315" s="29">
        <v>275</v>
      </c>
      <c r="C315" s="21" t="s">
        <v>619</v>
      </c>
      <c r="D315" s="50" t="s">
        <v>270</v>
      </c>
      <c r="E315" s="16">
        <v>23150</v>
      </c>
      <c r="F315" s="30">
        <v>2.16</v>
      </c>
      <c r="G315" s="24">
        <v>1</v>
      </c>
      <c r="H315" s="24"/>
      <c r="I315" s="25">
        <v>1.4</v>
      </c>
      <c r="J315" s="25">
        <v>1.68</v>
      </c>
      <c r="K315" s="25">
        <v>2.23</v>
      </c>
      <c r="L315" s="25">
        <v>2.57</v>
      </c>
      <c r="M315" s="123">
        <f t="shared" si="27"/>
        <v>0</v>
      </c>
      <c r="N315" s="31"/>
      <c r="O315" s="31"/>
    </row>
    <row r="316" spans="1:15" ht="30" x14ac:dyDescent="0.25">
      <c r="A316" s="15"/>
      <c r="B316" s="29">
        <v>276</v>
      </c>
      <c r="C316" s="21" t="s">
        <v>620</v>
      </c>
      <c r="D316" s="50" t="s">
        <v>271</v>
      </c>
      <c r="E316" s="16">
        <v>23150</v>
      </c>
      <c r="F316" s="43">
        <v>1.81</v>
      </c>
      <c r="G316" s="45">
        <v>1</v>
      </c>
      <c r="H316" s="45"/>
      <c r="I316" s="46">
        <v>1.4</v>
      </c>
      <c r="J316" s="46">
        <v>1.68</v>
      </c>
      <c r="K316" s="46">
        <v>2.23</v>
      </c>
      <c r="L316" s="46">
        <v>2.57</v>
      </c>
      <c r="M316" s="123">
        <f t="shared" si="27"/>
        <v>0</v>
      </c>
      <c r="N316" s="31"/>
      <c r="O316" s="31"/>
    </row>
    <row r="317" spans="1:15" x14ac:dyDescent="0.25">
      <c r="A317" s="15">
        <v>30</v>
      </c>
      <c r="B317" s="98"/>
      <c r="C317" s="99"/>
      <c r="D317" s="100" t="s">
        <v>83</v>
      </c>
      <c r="E317" s="16">
        <v>23150</v>
      </c>
      <c r="F317" s="30">
        <v>2.67</v>
      </c>
      <c r="G317" s="24">
        <v>1</v>
      </c>
      <c r="H317" s="24"/>
      <c r="I317" s="25">
        <v>1.4</v>
      </c>
      <c r="J317" s="25">
        <v>1.68</v>
      </c>
      <c r="K317" s="25">
        <v>2.23</v>
      </c>
      <c r="L317" s="25">
        <v>2.57</v>
      </c>
      <c r="M317" s="97">
        <f>SUM(M318:M332)</f>
        <v>0</v>
      </c>
      <c r="N317" s="97">
        <f>SUM(N318:N332)</f>
        <v>0</v>
      </c>
      <c r="O317" s="97">
        <f>SUM(O318:O332)</f>
        <v>0</v>
      </c>
    </row>
    <row r="318" spans="1:15" ht="30" x14ac:dyDescent="0.25">
      <c r="A318" s="15"/>
      <c r="B318" s="29">
        <v>277</v>
      </c>
      <c r="C318" s="21" t="s">
        <v>621</v>
      </c>
      <c r="D318" s="50" t="s">
        <v>84</v>
      </c>
      <c r="E318" s="16">
        <v>23150</v>
      </c>
      <c r="F318" s="30">
        <v>0.73</v>
      </c>
      <c r="G318" s="24">
        <v>1</v>
      </c>
      <c r="H318" s="24"/>
      <c r="I318" s="25">
        <v>1.4</v>
      </c>
      <c r="J318" s="25">
        <v>1.68</v>
      </c>
      <c r="K318" s="25">
        <v>2.23</v>
      </c>
      <c r="L318" s="25">
        <v>2.57</v>
      </c>
      <c r="M318" s="123">
        <f t="shared" si="27"/>
        <v>0</v>
      </c>
      <c r="N318" s="31"/>
      <c r="O318" s="31"/>
    </row>
    <row r="319" spans="1:15" ht="30" x14ac:dyDescent="0.25">
      <c r="A319" s="15"/>
      <c r="B319" s="29">
        <v>278</v>
      </c>
      <c r="C319" s="21" t="s">
        <v>622</v>
      </c>
      <c r="D319" s="50" t="s">
        <v>85</v>
      </c>
      <c r="E319" s="16">
        <v>23150</v>
      </c>
      <c r="F319" s="48">
        <v>0.76</v>
      </c>
      <c r="G319" s="38">
        <v>1</v>
      </c>
      <c r="H319" s="38"/>
      <c r="I319" s="37">
        <v>1.4</v>
      </c>
      <c r="J319" s="37">
        <v>1.68</v>
      </c>
      <c r="K319" s="37">
        <v>2.23</v>
      </c>
      <c r="L319" s="37">
        <v>2.57</v>
      </c>
      <c r="M319" s="123">
        <f t="shared" si="27"/>
        <v>0</v>
      </c>
      <c r="N319" s="31"/>
      <c r="O319" s="31"/>
    </row>
    <row r="320" spans="1:15" ht="60" x14ac:dyDescent="0.25">
      <c r="A320" s="15"/>
      <c r="B320" s="29">
        <v>279</v>
      </c>
      <c r="C320" s="21" t="s">
        <v>623</v>
      </c>
      <c r="D320" s="50" t="s">
        <v>134</v>
      </c>
      <c r="E320" s="16">
        <v>23150</v>
      </c>
      <c r="F320" s="30">
        <v>2.42</v>
      </c>
      <c r="G320" s="24">
        <v>1</v>
      </c>
      <c r="H320" s="24"/>
      <c r="I320" s="25">
        <v>1.4</v>
      </c>
      <c r="J320" s="25">
        <v>1.68</v>
      </c>
      <c r="K320" s="25">
        <v>2.23</v>
      </c>
      <c r="L320" s="25">
        <v>2.57</v>
      </c>
      <c r="M320" s="123">
        <f t="shared" si="27"/>
        <v>0</v>
      </c>
      <c r="N320" s="33"/>
      <c r="O320" s="33"/>
    </row>
    <row r="321" spans="1:15" x14ac:dyDescent="0.25">
      <c r="A321" s="15"/>
      <c r="B321" s="29">
        <v>280</v>
      </c>
      <c r="C321" s="21" t="s">
        <v>624</v>
      </c>
      <c r="D321" s="50" t="s">
        <v>86</v>
      </c>
      <c r="E321" s="16">
        <v>23150</v>
      </c>
      <c r="F321" s="30">
        <v>3.51</v>
      </c>
      <c r="G321" s="24">
        <v>1</v>
      </c>
      <c r="H321" s="24"/>
      <c r="I321" s="25">
        <v>1.4</v>
      </c>
      <c r="J321" s="25">
        <v>1.68</v>
      </c>
      <c r="K321" s="25">
        <v>2.23</v>
      </c>
      <c r="L321" s="25">
        <v>2.57</v>
      </c>
      <c r="M321" s="123">
        <f t="shared" si="27"/>
        <v>0</v>
      </c>
      <c r="N321" s="31"/>
      <c r="O321" s="31"/>
    </row>
    <row r="322" spans="1:15" ht="45" x14ac:dyDescent="0.25">
      <c r="A322" s="15"/>
      <c r="B322" s="29">
        <v>281</v>
      </c>
      <c r="C322" s="21" t="s">
        <v>625</v>
      </c>
      <c r="D322" s="50" t="s">
        <v>87</v>
      </c>
      <c r="E322" s="16">
        <v>23150</v>
      </c>
      <c r="F322" s="30">
        <v>4.0199999999999996</v>
      </c>
      <c r="G322" s="24">
        <v>1</v>
      </c>
      <c r="H322" s="24"/>
      <c r="I322" s="25">
        <v>1.4</v>
      </c>
      <c r="J322" s="25">
        <v>1.68</v>
      </c>
      <c r="K322" s="25">
        <v>2.23</v>
      </c>
      <c r="L322" s="25">
        <v>2.57</v>
      </c>
      <c r="M322" s="123">
        <f t="shared" ref="M322:M340" si="28">N322+O322</f>
        <v>0</v>
      </c>
      <c r="N322" s="31"/>
      <c r="O322" s="31"/>
    </row>
    <row r="323" spans="1:15" ht="30" x14ac:dyDescent="0.25">
      <c r="A323" s="15"/>
      <c r="B323" s="29">
        <v>282</v>
      </c>
      <c r="C323" s="21" t="s">
        <v>626</v>
      </c>
      <c r="D323" s="50" t="s">
        <v>272</v>
      </c>
      <c r="E323" s="16">
        <v>23150</v>
      </c>
      <c r="F323" s="30">
        <v>0.84</v>
      </c>
      <c r="G323" s="24">
        <v>1</v>
      </c>
      <c r="H323" s="24"/>
      <c r="I323" s="25">
        <v>1.4</v>
      </c>
      <c r="J323" s="25">
        <v>1.68</v>
      </c>
      <c r="K323" s="25">
        <v>2.23</v>
      </c>
      <c r="L323" s="25">
        <v>2.57</v>
      </c>
      <c r="M323" s="123">
        <f t="shared" si="28"/>
        <v>0</v>
      </c>
      <c r="N323" s="31"/>
      <c r="O323" s="31"/>
    </row>
    <row r="324" spans="1:15" ht="30" x14ac:dyDescent="0.25">
      <c r="A324" s="15"/>
      <c r="B324" s="29">
        <v>283</v>
      </c>
      <c r="C324" s="21" t="s">
        <v>627</v>
      </c>
      <c r="D324" s="50" t="s">
        <v>273</v>
      </c>
      <c r="E324" s="16">
        <v>23150</v>
      </c>
      <c r="F324" s="30">
        <v>0.5</v>
      </c>
      <c r="G324" s="24">
        <v>1</v>
      </c>
      <c r="H324" s="24"/>
      <c r="I324" s="25">
        <v>1.4</v>
      </c>
      <c r="J324" s="25">
        <v>1.68</v>
      </c>
      <c r="K324" s="25">
        <v>2.23</v>
      </c>
      <c r="L324" s="25">
        <v>2.57</v>
      </c>
      <c r="M324" s="123">
        <f t="shared" si="28"/>
        <v>0</v>
      </c>
      <c r="N324" s="31"/>
      <c r="O324" s="31"/>
    </row>
    <row r="325" spans="1:15" ht="30" x14ac:dyDescent="0.25">
      <c r="A325" s="15"/>
      <c r="B325" s="29">
        <v>284</v>
      </c>
      <c r="C325" s="21" t="s">
        <v>628</v>
      </c>
      <c r="D325" s="50" t="s">
        <v>274</v>
      </c>
      <c r="E325" s="16">
        <v>23150</v>
      </c>
      <c r="F325" s="48">
        <v>0.37</v>
      </c>
      <c r="G325" s="38">
        <v>1</v>
      </c>
      <c r="H325" s="38"/>
      <c r="I325" s="37">
        <v>1.4</v>
      </c>
      <c r="J325" s="37">
        <v>1.68</v>
      </c>
      <c r="K325" s="37">
        <v>2.23</v>
      </c>
      <c r="L325" s="37">
        <v>2.57</v>
      </c>
      <c r="M325" s="123">
        <f t="shared" si="28"/>
        <v>0</v>
      </c>
      <c r="N325" s="31"/>
      <c r="O325" s="31"/>
    </row>
    <row r="326" spans="1:15" ht="30" x14ac:dyDescent="0.25">
      <c r="A326" s="15"/>
      <c r="B326" s="29">
        <v>285</v>
      </c>
      <c r="C326" s="21" t="s">
        <v>629</v>
      </c>
      <c r="D326" s="50" t="s">
        <v>275</v>
      </c>
      <c r="E326" s="16">
        <v>23150</v>
      </c>
      <c r="F326" s="43">
        <v>1.19</v>
      </c>
      <c r="G326" s="45">
        <v>1</v>
      </c>
      <c r="H326" s="64"/>
      <c r="I326" s="46">
        <v>1.4</v>
      </c>
      <c r="J326" s="46">
        <v>1.68</v>
      </c>
      <c r="K326" s="46">
        <v>2.23</v>
      </c>
      <c r="L326" s="46">
        <v>2.57</v>
      </c>
      <c r="M326" s="123">
        <f t="shared" si="28"/>
        <v>0</v>
      </c>
      <c r="N326" s="31"/>
      <c r="O326" s="31"/>
    </row>
    <row r="327" spans="1:15" ht="30" x14ac:dyDescent="0.25">
      <c r="A327" s="15"/>
      <c r="B327" s="29">
        <v>286</v>
      </c>
      <c r="C327" s="21" t="s">
        <v>630</v>
      </c>
      <c r="D327" s="50" t="s">
        <v>276</v>
      </c>
      <c r="E327" s="16">
        <v>23150</v>
      </c>
      <c r="F327" s="36">
        <v>1.2</v>
      </c>
      <c r="G327" s="27">
        <v>1</v>
      </c>
      <c r="H327" s="24"/>
      <c r="I327" s="28">
        <v>1.4</v>
      </c>
      <c r="J327" s="28">
        <v>1.68</v>
      </c>
      <c r="K327" s="28">
        <v>2.23</v>
      </c>
      <c r="L327" s="28">
        <v>2.57</v>
      </c>
      <c r="M327" s="123">
        <f t="shared" si="28"/>
        <v>0</v>
      </c>
      <c r="N327" s="31"/>
      <c r="O327" s="31"/>
    </row>
    <row r="328" spans="1:15" ht="30" x14ac:dyDescent="0.25">
      <c r="A328" s="15"/>
      <c r="B328" s="29">
        <v>287</v>
      </c>
      <c r="C328" s="21" t="s">
        <v>631</v>
      </c>
      <c r="D328" s="50" t="s">
        <v>277</v>
      </c>
      <c r="E328" s="16">
        <v>23150</v>
      </c>
      <c r="F328" s="30">
        <v>1.1499999999999999</v>
      </c>
      <c r="G328" s="24">
        <v>1</v>
      </c>
      <c r="H328" s="24"/>
      <c r="I328" s="25">
        <v>1.4</v>
      </c>
      <c r="J328" s="25">
        <v>1.68</v>
      </c>
      <c r="K328" s="25">
        <v>2.23</v>
      </c>
      <c r="L328" s="25">
        <v>2.57</v>
      </c>
      <c r="M328" s="123">
        <f t="shared" si="28"/>
        <v>0</v>
      </c>
      <c r="N328" s="31"/>
      <c r="O328" s="31"/>
    </row>
    <row r="329" spans="1:15" ht="30" x14ac:dyDescent="0.25">
      <c r="A329" s="15"/>
      <c r="B329" s="29">
        <v>288</v>
      </c>
      <c r="C329" s="21" t="s">
        <v>632</v>
      </c>
      <c r="D329" s="50" t="s">
        <v>278</v>
      </c>
      <c r="E329" s="16">
        <v>23150</v>
      </c>
      <c r="F329" s="30">
        <v>1.43</v>
      </c>
      <c r="G329" s="24">
        <v>1</v>
      </c>
      <c r="H329" s="24"/>
      <c r="I329" s="25">
        <v>1.4</v>
      </c>
      <c r="J329" s="25">
        <v>1.68</v>
      </c>
      <c r="K329" s="25">
        <v>2.23</v>
      </c>
      <c r="L329" s="25">
        <v>2.57</v>
      </c>
      <c r="M329" s="123">
        <f t="shared" si="28"/>
        <v>0</v>
      </c>
      <c r="N329" s="31"/>
      <c r="O329" s="31"/>
    </row>
    <row r="330" spans="1:15" ht="30" x14ac:dyDescent="0.25">
      <c r="A330" s="15"/>
      <c r="B330" s="29">
        <v>289</v>
      </c>
      <c r="C330" s="21" t="s">
        <v>633</v>
      </c>
      <c r="D330" s="50" t="s">
        <v>279</v>
      </c>
      <c r="E330" s="16">
        <v>23150</v>
      </c>
      <c r="F330" s="30">
        <v>3</v>
      </c>
      <c r="G330" s="24">
        <v>1</v>
      </c>
      <c r="H330" s="24"/>
      <c r="I330" s="25">
        <v>1.4</v>
      </c>
      <c r="J330" s="25">
        <v>1.68</v>
      </c>
      <c r="K330" s="25">
        <v>2.23</v>
      </c>
      <c r="L330" s="25">
        <v>2.57</v>
      </c>
      <c r="M330" s="123">
        <f t="shared" si="28"/>
        <v>0</v>
      </c>
      <c r="N330" s="33"/>
      <c r="O330" s="33"/>
    </row>
    <row r="331" spans="1:15" ht="30" x14ac:dyDescent="0.25">
      <c r="A331" s="15"/>
      <c r="B331" s="29">
        <v>290</v>
      </c>
      <c r="C331" s="21" t="s">
        <v>634</v>
      </c>
      <c r="D331" s="50" t="s">
        <v>280</v>
      </c>
      <c r="E331" s="16">
        <v>23150</v>
      </c>
      <c r="F331" s="30">
        <v>4.3</v>
      </c>
      <c r="G331" s="24">
        <v>1</v>
      </c>
      <c r="H331" s="24"/>
      <c r="I331" s="25">
        <v>1.4</v>
      </c>
      <c r="J331" s="25">
        <v>1.68</v>
      </c>
      <c r="K331" s="25">
        <v>2.23</v>
      </c>
      <c r="L331" s="25">
        <v>2.57</v>
      </c>
      <c r="M331" s="123">
        <f t="shared" si="28"/>
        <v>0</v>
      </c>
      <c r="N331" s="33"/>
      <c r="O331" s="33"/>
    </row>
    <row r="332" spans="1:15" ht="30" x14ac:dyDescent="0.25">
      <c r="A332" s="15"/>
      <c r="B332" s="29">
        <v>291</v>
      </c>
      <c r="C332" s="21" t="s">
        <v>635</v>
      </c>
      <c r="D332" s="50" t="s">
        <v>281</v>
      </c>
      <c r="E332" s="16">
        <v>23150</v>
      </c>
      <c r="F332" s="30">
        <v>2.42</v>
      </c>
      <c r="G332" s="24">
        <v>1</v>
      </c>
      <c r="H332" s="24"/>
      <c r="I332" s="25">
        <v>1.4</v>
      </c>
      <c r="J332" s="25">
        <v>1.68</v>
      </c>
      <c r="K332" s="25">
        <v>2.23</v>
      </c>
      <c r="L332" s="25">
        <v>2.57</v>
      </c>
      <c r="M332" s="123">
        <f t="shared" si="28"/>
        <v>0</v>
      </c>
      <c r="N332" s="31"/>
      <c r="O332" s="31"/>
    </row>
    <row r="333" spans="1:15" x14ac:dyDescent="0.25">
      <c r="A333" s="15">
        <v>31</v>
      </c>
      <c r="B333" s="98"/>
      <c r="C333" s="99"/>
      <c r="D333" s="100" t="s">
        <v>96</v>
      </c>
      <c r="E333" s="16">
        <v>23150</v>
      </c>
      <c r="F333" s="30">
        <v>2.69</v>
      </c>
      <c r="G333" s="24">
        <v>1</v>
      </c>
      <c r="H333" s="24"/>
      <c r="I333" s="25">
        <v>1.4</v>
      </c>
      <c r="J333" s="25">
        <v>1.68</v>
      </c>
      <c r="K333" s="25">
        <v>2.23</v>
      </c>
      <c r="L333" s="25">
        <v>2.57</v>
      </c>
      <c r="M333" s="97">
        <f>SUM(M334:M352)</f>
        <v>0</v>
      </c>
      <c r="N333" s="97">
        <f>SUM(N334:N352)</f>
        <v>0</v>
      </c>
      <c r="O333" s="97">
        <f>SUM(O334:O352)</f>
        <v>0</v>
      </c>
    </row>
    <row r="334" spans="1:15" ht="30" x14ac:dyDescent="0.25">
      <c r="A334" s="15"/>
      <c r="B334" s="29">
        <v>292</v>
      </c>
      <c r="C334" s="21" t="s">
        <v>636</v>
      </c>
      <c r="D334" s="50" t="s">
        <v>97</v>
      </c>
      <c r="E334" s="16">
        <v>23150</v>
      </c>
      <c r="F334" s="30">
        <v>4.12</v>
      </c>
      <c r="G334" s="24">
        <v>1</v>
      </c>
      <c r="H334" s="24"/>
      <c r="I334" s="25">
        <v>1.4</v>
      </c>
      <c r="J334" s="25">
        <v>1.68</v>
      </c>
      <c r="K334" s="25">
        <v>2.23</v>
      </c>
      <c r="L334" s="25">
        <v>2.57</v>
      </c>
      <c r="M334" s="123">
        <f t="shared" si="28"/>
        <v>0</v>
      </c>
      <c r="N334" s="31"/>
      <c r="O334" s="31"/>
    </row>
    <row r="335" spans="1:15" ht="30" x14ac:dyDescent="0.25">
      <c r="A335" s="15"/>
      <c r="B335" s="29">
        <v>293</v>
      </c>
      <c r="C335" s="21" t="s">
        <v>637</v>
      </c>
      <c r="D335" s="50" t="s">
        <v>282</v>
      </c>
      <c r="E335" s="16">
        <v>23150</v>
      </c>
      <c r="F335" s="30">
        <v>1.1599999999999999</v>
      </c>
      <c r="G335" s="24">
        <v>1</v>
      </c>
      <c r="H335" s="24"/>
      <c r="I335" s="25">
        <v>1.4</v>
      </c>
      <c r="J335" s="25">
        <v>1.68</v>
      </c>
      <c r="K335" s="25">
        <v>2.23</v>
      </c>
      <c r="L335" s="25">
        <v>2.57</v>
      </c>
      <c r="M335" s="123">
        <f t="shared" si="28"/>
        <v>0</v>
      </c>
      <c r="N335" s="31"/>
      <c r="O335" s="31"/>
    </row>
    <row r="336" spans="1:15" ht="30" x14ac:dyDescent="0.25">
      <c r="A336" s="15"/>
      <c r="B336" s="29">
        <v>294</v>
      </c>
      <c r="C336" s="21" t="s">
        <v>638</v>
      </c>
      <c r="D336" s="50" t="s">
        <v>283</v>
      </c>
      <c r="E336" s="16">
        <v>23150</v>
      </c>
      <c r="F336" s="30">
        <v>1.95</v>
      </c>
      <c r="G336" s="24">
        <v>1</v>
      </c>
      <c r="H336" s="24"/>
      <c r="I336" s="25">
        <v>1.4</v>
      </c>
      <c r="J336" s="25">
        <v>1.68</v>
      </c>
      <c r="K336" s="25">
        <v>2.23</v>
      </c>
      <c r="L336" s="25">
        <v>2.57</v>
      </c>
      <c r="M336" s="123">
        <f t="shared" si="28"/>
        <v>0</v>
      </c>
      <c r="N336" s="31"/>
      <c r="O336" s="31"/>
    </row>
    <row r="337" spans="1:15" ht="30" x14ac:dyDescent="0.25">
      <c r="A337" s="15"/>
      <c r="B337" s="29">
        <v>295</v>
      </c>
      <c r="C337" s="21" t="s">
        <v>639</v>
      </c>
      <c r="D337" s="50" t="s">
        <v>284</v>
      </c>
      <c r="E337" s="16">
        <v>23150</v>
      </c>
      <c r="F337" s="30">
        <v>2.46</v>
      </c>
      <c r="G337" s="24">
        <v>1</v>
      </c>
      <c r="H337" s="24"/>
      <c r="I337" s="25">
        <v>1.4</v>
      </c>
      <c r="J337" s="25">
        <v>1.68</v>
      </c>
      <c r="K337" s="25">
        <v>2.23</v>
      </c>
      <c r="L337" s="25">
        <v>2.57</v>
      </c>
      <c r="M337" s="123">
        <f t="shared" si="28"/>
        <v>0</v>
      </c>
      <c r="N337" s="31"/>
      <c r="O337" s="31"/>
    </row>
    <row r="338" spans="1:15" ht="30" x14ac:dyDescent="0.25">
      <c r="A338" s="15"/>
      <c r="B338" s="29">
        <v>296</v>
      </c>
      <c r="C338" s="21" t="s">
        <v>640</v>
      </c>
      <c r="D338" s="50" t="s">
        <v>285</v>
      </c>
      <c r="E338" s="16">
        <v>23150</v>
      </c>
      <c r="F338" s="48">
        <v>0.73</v>
      </c>
      <c r="G338" s="38">
        <v>1</v>
      </c>
      <c r="H338" s="38"/>
      <c r="I338" s="37">
        <v>1.4</v>
      </c>
      <c r="J338" s="37">
        <v>1.68</v>
      </c>
      <c r="K338" s="37">
        <v>2.23</v>
      </c>
      <c r="L338" s="37">
        <v>2.57</v>
      </c>
      <c r="M338" s="123">
        <f t="shared" si="28"/>
        <v>0</v>
      </c>
      <c r="N338" s="31"/>
      <c r="O338" s="31"/>
    </row>
    <row r="339" spans="1:15" ht="30" x14ac:dyDescent="0.25">
      <c r="A339" s="15"/>
      <c r="B339" s="29">
        <v>297</v>
      </c>
      <c r="C339" s="21" t="s">
        <v>641</v>
      </c>
      <c r="D339" s="50" t="s">
        <v>286</v>
      </c>
      <c r="E339" s="16">
        <v>23150</v>
      </c>
      <c r="F339" s="48">
        <v>0.91</v>
      </c>
      <c r="G339" s="38">
        <v>1</v>
      </c>
      <c r="H339" s="38"/>
      <c r="I339" s="37">
        <v>1.4</v>
      </c>
      <c r="J339" s="37">
        <v>1.68</v>
      </c>
      <c r="K339" s="37">
        <v>2.23</v>
      </c>
      <c r="L339" s="37">
        <v>2.57</v>
      </c>
      <c r="M339" s="123">
        <f t="shared" si="28"/>
        <v>0</v>
      </c>
      <c r="N339" s="33"/>
      <c r="O339" s="33"/>
    </row>
    <row r="340" spans="1:15" ht="30" x14ac:dyDescent="0.25">
      <c r="A340" s="15"/>
      <c r="B340" s="29">
        <v>298</v>
      </c>
      <c r="C340" s="21" t="s">
        <v>642</v>
      </c>
      <c r="D340" s="50" t="s">
        <v>287</v>
      </c>
      <c r="E340" s="16">
        <v>23150</v>
      </c>
      <c r="F340" s="48">
        <v>0.86</v>
      </c>
      <c r="G340" s="38">
        <v>1</v>
      </c>
      <c r="H340" s="38"/>
      <c r="I340" s="37">
        <v>1.4</v>
      </c>
      <c r="J340" s="37">
        <v>1.68</v>
      </c>
      <c r="K340" s="37">
        <v>2.23</v>
      </c>
      <c r="L340" s="37">
        <v>2.57</v>
      </c>
      <c r="M340" s="123">
        <f t="shared" si="28"/>
        <v>0</v>
      </c>
      <c r="N340" s="31"/>
      <c r="O340" s="31"/>
    </row>
    <row r="341" spans="1:15" ht="30" x14ac:dyDescent="0.25">
      <c r="A341" s="15"/>
      <c r="B341" s="29">
        <v>299</v>
      </c>
      <c r="C341" s="21" t="s">
        <v>643</v>
      </c>
      <c r="D341" s="50" t="s">
        <v>288</v>
      </c>
      <c r="E341" s="16">
        <v>23150</v>
      </c>
      <c r="F341" s="48">
        <v>1.24</v>
      </c>
      <c r="G341" s="38">
        <v>1</v>
      </c>
      <c r="H341" s="38"/>
      <c r="I341" s="37">
        <v>1.4</v>
      </c>
      <c r="J341" s="37">
        <v>1.68</v>
      </c>
      <c r="K341" s="37">
        <v>2.23</v>
      </c>
      <c r="L341" s="37">
        <v>2.57</v>
      </c>
      <c r="M341" s="123">
        <f t="shared" ref="M341" si="29">N341+O341</f>
        <v>0</v>
      </c>
      <c r="N341" s="31"/>
      <c r="O341" s="31"/>
    </row>
    <row r="342" spans="1:15" ht="30" x14ac:dyDescent="0.25">
      <c r="A342" s="15"/>
      <c r="B342" s="29">
        <v>300</v>
      </c>
      <c r="C342" s="21" t="s">
        <v>644</v>
      </c>
      <c r="D342" s="50" t="s">
        <v>289</v>
      </c>
      <c r="E342" s="16">
        <v>23150</v>
      </c>
      <c r="F342" s="48">
        <v>1.78</v>
      </c>
      <c r="G342" s="38">
        <v>1</v>
      </c>
      <c r="H342" s="38"/>
      <c r="I342" s="37">
        <v>1.4</v>
      </c>
      <c r="J342" s="37">
        <v>1.68</v>
      </c>
      <c r="K342" s="37">
        <v>2.23</v>
      </c>
      <c r="L342" s="37">
        <v>2.57</v>
      </c>
      <c r="M342" s="123">
        <f t="shared" ref="M342:M360" si="30">N342+O342</f>
        <v>0</v>
      </c>
      <c r="N342" s="31"/>
      <c r="O342" s="31"/>
    </row>
    <row r="343" spans="1:15" ht="30" x14ac:dyDescent="0.25">
      <c r="A343" s="15"/>
      <c r="B343" s="29">
        <v>301</v>
      </c>
      <c r="C343" s="21" t="s">
        <v>645</v>
      </c>
      <c r="D343" s="50" t="s">
        <v>290</v>
      </c>
      <c r="E343" s="16">
        <v>23150</v>
      </c>
      <c r="F343" s="30">
        <v>1.1299999999999999</v>
      </c>
      <c r="G343" s="24">
        <v>1</v>
      </c>
      <c r="H343" s="24"/>
      <c r="I343" s="25">
        <v>1.4</v>
      </c>
      <c r="J343" s="25">
        <v>1.68</v>
      </c>
      <c r="K343" s="25">
        <v>2.23</v>
      </c>
      <c r="L343" s="25">
        <v>2.57</v>
      </c>
      <c r="M343" s="123">
        <f t="shared" si="30"/>
        <v>0</v>
      </c>
      <c r="N343" s="31"/>
      <c r="O343" s="31"/>
    </row>
    <row r="344" spans="1:15" ht="45" x14ac:dyDescent="0.25">
      <c r="A344" s="15"/>
      <c r="B344" s="29">
        <v>302</v>
      </c>
      <c r="C344" s="21" t="s">
        <v>646</v>
      </c>
      <c r="D344" s="50" t="s">
        <v>137</v>
      </c>
      <c r="E344" s="16">
        <v>23150</v>
      </c>
      <c r="F344" s="30">
        <v>1.19</v>
      </c>
      <c r="G344" s="24">
        <v>1</v>
      </c>
      <c r="H344" s="24"/>
      <c r="I344" s="25">
        <v>1.4</v>
      </c>
      <c r="J344" s="25">
        <v>1.68</v>
      </c>
      <c r="K344" s="25">
        <v>2.23</v>
      </c>
      <c r="L344" s="25">
        <v>2.57</v>
      </c>
      <c r="M344" s="123">
        <f t="shared" si="30"/>
        <v>0</v>
      </c>
      <c r="N344" s="31"/>
      <c r="O344" s="31"/>
    </row>
    <row r="345" spans="1:15" ht="30" x14ac:dyDescent="0.25">
      <c r="A345" s="15"/>
      <c r="B345" s="29">
        <v>303</v>
      </c>
      <c r="C345" s="21" t="s">
        <v>647</v>
      </c>
      <c r="D345" s="50" t="s">
        <v>170</v>
      </c>
      <c r="E345" s="16">
        <v>23150</v>
      </c>
      <c r="F345" s="30">
        <v>2.13</v>
      </c>
      <c r="G345" s="24">
        <v>1</v>
      </c>
      <c r="H345" s="24"/>
      <c r="I345" s="25">
        <v>1.4</v>
      </c>
      <c r="J345" s="25">
        <v>1.68</v>
      </c>
      <c r="K345" s="25">
        <v>2.23</v>
      </c>
      <c r="L345" s="25">
        <v>2.57</v>
      </c>
      <c r="M345" s="123">
        <f t="shared" si="30"/>
        <v>0</v>
      </c>
      <c r="N345" s="33"/>
      <c r="O345" s="33"/>
    </row>
    <row r="346" spans="1:15" x14ac:dyDescent="0.25">
      <c r="A346" s="15"/>
      <c r="B346" s="29">
        <v>304</v>
      </c>
      <c r="C346" s="21" t="s">
        <v>648</v>
      </c>
      <c r="D346" s="50" t="s">
        <v>291</v>
      </c>
      <c r="E346" s="16">
        <v>23150</v>
      </c>
      <c r="F346" s="36">
        <v>1.95</v>
      </c>
      <c r="G346" s="27">
        <v>1</v>
      </c>
      <c r="H346" s="24"/>
      <c r="I346" s="28">
        <v>1.4</v>
      </c>
      <c r="J346" s="28">
        <v>1.68</v>
      </c>
      <c r="K346" s="28">
        <v>2.23</v>
      </c>
      <c r="L346" s="28">
        <v>2.57</v>
      </c>
      <c r="M346" s="123">
        <f t="shared" si="30"/>
        <v>0</v>
      </c>
      <c r="N346" s="31"/>
      <c r="O346" s="31"/>
    </row>
    <row r="347" spans="1:15" x14ac:dyDescent="0.25">
      <c r="A347" s="15"/>
      <c r="B347" s="29">
        <v>305</v>
      </c>
      <c r="C347" s="21" t="s">
        <v>649</v>
      </c>
      <c r="D347" s="50" t="s">
        <v>292</v>
      </c>
      <c r="E347" s="16">
        <v>23150</v>
      </c>
      <c r="F347" s="30">
        <v>1.17</v>
      </c>
      <c r="G347" s="24">
        <v>1</v>
      </c>
      <c r="H347" s="24"/>
      <c r="I347" s="25">
        <v>1.4</v>
      </c>
      <c r="J347" s="25">
        <v>1.68</v>
      </c>
      <c r="K347" s="25">
        <v>2.23</v>
      </c>
      <c r="L347" s="25">
        <v>2.57</v>
      </c>
      <c r="M347" s="123">
        <f t="shared" si="30"/>
        <v>0</v>
      </c>
      <c r="N347" s="31"/>
      <c r="O347" s="31"/>
    </row>
    <row r="348" spans="1:15" x14ac:dyDescent="0.25">
      <c r="A348" s="15"/>
      <c r="B348" s="29">
        <v>306</v>
      </c>
      <c r="C348" s="21" t="s">
        <v>650</v>
      </c>
      <c r="D348" s="50" t="s">
        <v>293</v>
      </c>
      <c r="E348" s="16">
        <v>23150</v>
      </c>
      <c r="F348" s="30">
        <v>2.91</v>
      </c>
      <c r="G348" s="24">
        <v>1</v>
      </c>
      <c r="H348" s="24"/>
      <c r="I348" s="25">
        <v>1.4</v>
      </c>
      <c r="J348" s="25">
        <v>1.68</v>
      </c>
      <c r="K348" s="25">
        <v>2.23</v>
      </c>
      <c r="L348" s="25">
        <v>2.57</v>
      </c>
      <c r="M348" s="123">
        <f t="shared" si="30"/>
        <v>0</v>
      </c>
      <c r="N348" s="31"/>
      <c r="O348" s="31"/>
    </row>
    <row r="349" spans="1:15" ht="30" x14ac:dyDescent="0.25">
      <c r="A349" s="15"/>
      <c r="B349" s="29">
        <v>307</v>
      </c>
      <c r="C349" s="21" t="s">
        <v>651</v>
      </c>
      <c r="D349" s="50" t="s">
        <v>100</v>
      </c>
      <c r="E349" s="16">
        <v>23150</v>
      </c>
      <c r="F349" s="30">
        <v>1.21</v>
      </c>
      <c r="G349" s="24">
        <v>1</v>
      </c>
      <c r="H349" s="24"/>
      <c r="I349" s="25">
        <v>1.4</v>
      </c>
      <c r="J349" s="25">
        <v>1.68</v>
      </c>
      <c r="K349" s="25">
        <v>2.23</v>
      </c>
      <c r="L349" s="25">
        <v>2.57</v>
      </c>
      <c r="M349" s="123">
        <f t="shared" si="30"/>
        <v>0</v>
      </c>
      <c r="N349" s="31"/>
      <c r="O349" s="31"/>
    </row>
    <row r="350" spans="1:15" ht="45" x14ac:dyDescent="0.25">
      <c r="A350" s="15"/>
      <c r="B350" s="29">
        <v>308</v>
      </c>
      <c r="C350" s="21" t="s">
        <v>652</v>
      </c>
      <c r="D350" s="50" t="s">
        <v>362</v>
      </c>
      <c r="E350" s="16">
        <v>23150</v>
      </c>
      <c r="F350" s="43">
        <v>2.0299999999999998</v>
      </c>
      <c r="G350" s="45">
        <v>1</v>
      </c>
      <c r="H350" s="45"/>
      <c r="I350" s="46">
        <v>1.4</v>
      </c>
      <c r="J350" s="46">
        <v>1.68</v>
      </c>
      <c r="K350" s="46">
        <v>2.23</v>
      </c>
      <c r="L350" s="46">
        <v>2.57</v>
      </c>
      <c r="M350" s="123">
        <f t="shared" si="30"/>
        <v>0</v>
      </c>
      <c r="N350" s="31"/>
      <c r="O350" s="31"/>
    </row>
    <row r="351" spans="1:15" ht="30" x14ac:dyDescent="0.25">
      <c r="A351" s="15"/>
      <c r="B351" s="29">
        <v>309</v>
      </c>
      <c r="C351" s="21" t="s">
        <v>653</v>
      </c>
      <c r="D351" s="50" t="s">
        <v>101</v>
      </c>
      <c r="E351" s="16">
        <v>23150</v>
      </c>
      <c r="F351" s="43">
        <v>3.54</v>
      </c>
      <c r="G351" s="77">
        <v>0.9</v>
      </c>
      <c r="H351" s="45"/>
      <c r="I351" s="46">
        <v>1.4</v>
      </c>
      <c r="J351" s="46">
        <v>1.68</v>
      </c>
      <c r="K351" s="46">
        <v>2.23</v>
      </c>
      <c r="L351" s="46">
        <v>2.57</v>
      </c>
      <c r="M351" s="123">
        <f t="shared" si="30"/>
        <v>0</v>
      </c>
      <c r="N351" s="33"/>
      <c r="O351" s="33"/>
    </row>
    <row r="352" spans="1:15" ht="30" x14ac:dyDescent="0.25">
      <c r="A352" s="15"/>
      <c r="B352" s="29">
        <v>310</v>
      </c>
      <c r="C352" s="21" t="s">
        <v>654</v>
      </c>
      <c r="D352" s="50" t="s">
        <v>171</v>
      </c>
      <c r="E352" s="16">
        <v>23150</v>
      </c>
      <c r="F352" s="43">
        <v>5.2</v>
      </c>
      <c r="G352" s="77">
        <v>0.9</v>
      </c>
      <c r="H352" s="45"/>
      <c r="I352" s="46">
        <v>1.4</v>
      </c>
      <c r="J352" s="46">
        <v>1.68</v>
      </c>
      <c r="K352" s="46">
        <v>2.23</v>
      </c>
      <c r="L352" s="46">
        <v>2.57</v>
      </c>
      <c r="M352" s="123">
        <f t="shared" si="30"/>
        <v>0</v>
      </c>
      <c r="N352" s="33"/>
      <c r="O352" s="33"/>
    </row>
    <row r="353" spans="1:15" ht="16.5" x14ac:dyDescent="0.25">
      <c r="A353" s="15">
        <v>32</v>
      </c>
      <c r="B353" s="98"/>
      <c r="C353" s="99"/>
      <c r="D353" s="100" t="s">
        <v>102</v>
      </c>
      <c r="E353" s="16">
        <v>23150</v>
      </c>
      <c r="F353" s="43">
        <v>11.11</v>
      </c>
      <c r="G353" s="77">
        <v>0.8</v>
      </c>
      <c r="H353" s="45"/>
      <c r="I353" s="46">
        <v>1.4</v>
      </c>
      <c r="J353" s="46">
        <v>1.68</v>
      </c>
      <c r="K353" s="46">
        <v>2.23</v>
      </c>
      <c r="L353" s="46">
        <v>2.57</v>
      </c>
      <c r="M353" s="97">
        <f>SUM(M354:M372)</f>
        <v>0</v>
      </c>
      <c r="N353" s="97">
        <f>SUM(N354:N372)</f>
        <v>0</v>
      </c>
      <c r="O353" s="97">
        <f>SUM(O354:O372)</f>
        <v>0</v>
      </c>
    </row>
    <row r="354" spans="1:15" ht="30" x14ac:dyDescent="0.25">
      <c r="A354" s="15"/>
      <c r="B354" s="29">
        <v>311</v>
      </c>
      <c r="C354" s="52" t="s">
        <v>655</v>
      </c>
      <c r="D354" s="50" t="s">
        <v>294</v>
      </c>
      <c r="E354" s="16">
        <v>23150</v>
      </c>
      <c r="F354" s="30">
        <v>14.07</v>
      </c>
      <c r="G354" s="24">
        <v>1</v>
      </c>
      <c r="H354" s="24"/>
      <c r="I354" s="25">
        <v>1.4</v>
      </c>
      <c r="J354" s="25">
        <v>1.68</v>
      </c>
      <c r="K354" s="25">
        <v>2.23</v>
      </c>
      <c r="L354" s="25">
        <v>2.57</v>
      </c>
      <c r="M354" s="123">
        <f t="shared" si="30"/>
        <v>0</v>
      </c>
      <c r="N354" s="33"/>
      <c r="O354" s="33"/>
    </row>
    <row r="355" spans="1:15" ht="30" x14ac:dyDescent="0.25">
      <c r="A355" s="15"/>
      <c r="B355" s="29">
        <v>312</v>
      </c>
      <c r="C355" s="52" t="s">
        <v>656</v>
      </c>
      <c r="D355" s="50" t="s">
        <v>295</v>
      </c>
      <c r="E355" s="16">
        <v>23150</v>
      </c>
      <c r="F355" s="36">
        <v>1.18</v>
      </c>
      <c r="G355" s="27">
        <v>1</v>
      </c>
      <c r="H355" s="24"/>
      <c r="I355" s="28">
        <v>1.4</v>
      </c>
      <c r="J355" s="28">
        <v>1.68</v>
      </c>
      <c r="K355" s="28">
        <v>2.23</v>
      </c>
      <c r="L355" s="28">
        <v>2.57</v>
      </c>
      <c r="M355" s="123">
        <f t="shared" si="30"/>
        <v>0</v>
      </c>
      <c r="N355" s="33"/>
      <c r="O355" s="33"/>
    </row>
    <row r="356" spans="1:15" ht="30" x14ac:dyDescent="0.25">
      <c r="A356" s="15"/>
      <c r="B356" s="29">
        <v>313</v>
      </c>
      <c r="C356" s="52" t="s">
        <v>657</v>
      </c>
      <c r="D356" s="50" t="s">
        <v>296</v>
      </c>
      <c r="E356" s="16">
        <v>23150</v>
      </c>
      <c r="F356" s="30">
        <v>0.89</v>
      </c>
      <c r="G356" s="24">
        <v>1</v>
      </c>
      <c r="H356" s="24"/>
      <c r="I356" s="25">
        <v>1.4</v>
      </c>
      <c r="J356" s="25">
        <v>1.68</v>
      </c>
      <c r="K356" s="25">
        <v>2.23</v>
      </c>
      <c r="L356" s="25">
        <v>2.57</v>
      </c>
      <c r="M356" s="123">
        <f t="shared" si="30"/>
        <v>0</v>
      </c>
      <c r="N356" s="33"/>
      <c r="O356" s="33"/>
    </row>
    <row r="357" spans="1:15" s="34" customFormat="1" ht="30" x14ac:dyDescent="0.25">
      <c r="A357" s="15"/>
      <c r="B357" s="29">
        <v>314</v>
      </c>
      <c r="C357" s="21" t="s">
        <v>658</v>
      </c>
      <c r="D357" s="50" t="s">
        <v>297</v>
      </c>
      <c r="E357" s="16">
        <v>23150</v>
      </c>
      <c r="F357" s="30">
        <v>0.74</v>
      </c>
      <c r="G357" s="24">
        <v>1</v>
      </c>
      <c r="H357" s="24"/>
      <c r="I357" s="25">
        <v>1.4</v>
      </c>
      <c r="J357" s="25">
        <v>1.68</v>
      </c>
      <c r="K357" s="25">
        <v>2.23</v>
      </c>
      <c r="L357" s="25">
        <v>2.57</v>
      </c>
      <c r="M357" s="123">
        <f t="shared" si="30"/>
        <v>0</v>
      </c>
      <c r="N357" s="31"/>
      <c r="O357" s="31"/>
    </row>
    <row r="358" spans="1:15" ht="30" x14ac:dyDescent="0.25">
      <c r="A358" s="15"/>
      <c r="B358" s="29">
        <v>315</v>
      </c>
      <c r="C358" s="21" t="s">
        <v>659</v>
      </c>
      <c r="D358" s="50" t="s">
        <v>298</v>
      </c>
      <c r="E358" s="16">
        <v>23150</v>
      </c>
      <c r="F358" s="30">
        <v>1.27</v>
      </c>
      <c r="G358" s="24">
        <v>1</v>
      </c>
      <c r="H358" s="24"/>
      <c r="I358" s="25">
        <v>1.4</v>
      </c>
      <c r="J358" s="25">
        <v>1.68</v>
      </c>
      <c r="K358" s="25">
        <v>2.23</v>
      </c>
      <c r="L358" s="25">
        <v>2.57</v>
      </c>
      <c r="M358" s="123">
        <f t="shared" si="30"/>
        <v>0</v>
      </c>
      <c r="N358" s="31"/>
      <c r="O358" s="31"/>
    </row>
    <row r="359" spans="1:15" s="34" customFormat="1" ht="30" x14ac:dyDescent="0.25">
      <c r="A359" s="15"/>
      <c r="B359" s="29">
        <v>316</v>
      </c>
      <c r="C359" s="21" t="s">
        <v>660</v>
      </c>
      <c r="D359" s="50" t="s">
        <v>299</v>
      </c>
      <c r="E359" s="16">
        <v>23150</v>
      </c>
      <c r="F359" s="30">
        <v>1.63</v>
      </c>
      <c r="G359" s="24">
        <v>1</v>
      </c>
      <c r="H359" s="24"/>
      <c r="I359" s="25">
        <v>1.4</v>
      </c>
      <c r="J359" s="25">
        <v>1.68</v>
      </c>
      <c r="K359" s="25">
        <v>2.23</v>
      </c>
      <c r="L359" s="25">
        <v>2.57</v>
      </c>
      <c r="M359" s="123">
        <f t="shared" si="30"/>
        <v>0</v>
      </c>
      <c r="N359" s="31"/>
      <c r="O359" s="31"/>
    </row>
    <row r="360" spans="1:15" x14ac:dyDescent="0.25">
      <c r="A360" s="15"/>
      <c r="B360" s="29">
        <v>317</v>
      </c>
      <c r="C360" s="21" t="s">
        <v>661</v>
      </c>
      <c r="D360" s="50" t="s">
        <v>172</v>
      </c>
      <c r="E360" s="16">
        <v>23150</v>
      </c>
      <c r="F360" s="30">
        <v>1.9</v>
      </c>
      <c r="G360" s="24">
        <v>1</v>
      </c>
      <c r="H360" s="24"/>
      <c r="I360" s="25">
        <v>1.4</v>
      </c>
      <c r="J360" s="25">
        <v>1.68</v>
      </c>
      <c r="K360" s="25">
        <v>2.23</v>
      </c>
      <c r="L360" s="25">
        <v>2.57</v>
      </c>
      <c r="M360" s="123">
        <f t="shared" si="30"/>
        <v>0</v>
      </c>
      <c r="N360" s="31"/>
      <c r="O360" s="31"/>
    </row>
    <row r="361" spans="1:15" ht="30" x14ac:dyDescent="0.25">
      <c r="A361" s="15"/>
      <c r="B361" s="29">
        <v>318</v>
      </c>
      <c r="C361" s="21" t="s">
        <v>662</v>
      </c>
      <c r="D361" s="50" t="s">
        <v>300</v>
      </c>
      <c r="E361" s="16">
        <v>23150</v>
      </c>
      <c r="F361" s="36">
        <v>1.4</v>
      </c>
      <c r="G361" s="27">
        <v>1</v>
      </c>
      <c r="H361" s="24"/>
      <c r="I361" s="28">
        <v>1.4</v>
      </c>
      <c r="J361" s="28">
        <v>1.68</v>
      </c>
      <c r="K361" s="28">
        <v>2.23</v>
      </c>
      <c r="L361" s="28">
        <v>2.57</v>
      </c>
      <c r="M361" s="123">
        <f t="shared" ref="M361:M368" si="31">N361+O361</f>
        <v>0</v>
      </c>
      <c r="N361" s="31"/>
      <c r="O361" s="31"/>
    </row>
    <row r="362" spans="1:15" ht="30" x14ac:dyDescent="0.25">
      <c r="A362" s="15"/>
      <c r="B362" s="29">
        <v>319</v>
      </c>
      <c r="C362" s="21" t="s">
        <v>663</v>
      </c>
      <c r="D362" s="50" t="s">
        <v>301</v>
      </c>
      <c r="E362" s="16">
        <v>23150</v>
      </c>
      <c r="F362" s="30">
        <v>1.02</v>
      </c>
      <c r="G362" s="24">
        <v>1</v>
      </c>
      <c r="H362" s="24"/>
      <c r="I362" s="25">
        <v>1.4</v>
      </c>
      <c r="J362" s="25">
        <v>1.68</v>
      </c>
      <c r="K362" s="25">
        <v>2.23</v>
      </c>
      <c r="L362" s="25">
        <v>2.57</v>
      </c>
      <c r="M362" s="123">
        <f t="shared" si="31"/>
        <v>0</v>
      </c>
      <c r="N362" s="31"/>
      <c r="O362" s="31"/>
    </row>
    <row r="363" spans="1:15" ht="30" x14ac:dyDescent="0.25">
      <c r="A363" s="15"/>
      <c r="B363" s="29">
        <v>320</v>
      </c>
      <c r="C363" s="21" t="s">
        <v>664</v>
      </c>
      <c r="D363" s="50" t="s">
        <v>302</v>
      </c>
      <c r="E363" s="16">
        <v>23150</v>
      </c>
      <c r="F363" s="30">
        <v>1.49</v>
      </c>
      <c r="G363" s="24">
        <v>1</v>
      </c>
      <c r="H363" s="24"/>
      <c r="I363" s="25">
        <v>1.4</v>
      </c>
      <c r="J363" s="25">
        <v>1.68</v>
      </c>
      <c r="K363" s="25">
        <v>2.23</v>
      </c>
      <c r="L363" s="25">
        <v>2.57</v>
      </c>
      <c r="M363" s="123">
        <f t="shared" si="31"/>
        <v>0</v>
      </c>
      <c r="N363" s="31"/>
      <c r="O363" s="31"/>
    </row>
    <row r="364" spans="1:15" x14ac:dyDescent="0.25">
      <c r="A364" s="15"/>
      <c r="B364" s="29">
        <v>321</v>
      </c>
      <c r="C364" s="21" t="s">
        <v>665</v>
      </c>
      <c r="D364" s="50" t="s">
        <v>303</v>
      </c>
      <c r="E364" s="16">
        <v>23150</v>
      </c>
      <c r="F364" s="30">
        <v>2.14</v>
      </c>
      <c r="G364" s="24">
        <v>1</v>
      </c>
      <c r="H364" s="24"/>
      <c r="I364" s="25">
        <v>1.4</v>
      </c>
      <c r="J364" s="25">
        <v>1.68</v>
      </c>
      <c r="K364" s="25">
        <v>2.23</v>
      </c>
      <c r="L364" s="25">
        <v>2.57</v>
      </c>
      <c r="M364" s="123">
        <f t="shared" si="31"/>
        <v>0</v>
      </c>
      <c r="N364" s="31"/>
      <c r="O364" s="31"/>
    </row>
    <row r="365" spans="1:15" x14ac:dyDescent="0.25">
      <c r="A365" s="15"/>
      <c r="B365" s="29">
        <v>322</v>
      </c>
      <c r="C365" s="21" t="s">
        <v>666</v>
      </c>
      <c r="D365" s="50" t="s">
        <v>304</v>
      </c>
      <c r="E365" s="16">
        <v>23150</v>
      </c>
      <c r="F365" s="30">
        <v>1.25</v>
      </c>
      <c r="G365" s="24">
        <v>1</v>
      </c>
      <c r="H365" s="24"/>
      <c r="I365" s="25">
        <v>1.4</v>
      </c>
      <c r="J365" s="25">
        <v>1.68</v>
      </c>
      <c r="K365" s="25">
        <v>2.23</v>
      </c>
      <c r="L365" s="25">
        <v>2.57</v>
      </c>
      <c r="M365" s="123">
        <f t="shared" si="31"/>
        <v>0</v>
      </c>
      <c r="N365" s="31"/>
      <c r="O365" s="31"/>
    </row>
    <row r="366" spans="1:15" x14ac:dyDescent="0.25">
      <c r="A366" s="15"/>
      <c r="B366" s="29">
        <v>323</v>
      </c>
      <c r="C366" s="21" t="s">
        <v>667</v>
      </c>
      <c r="D366" s="50" t="s">
        <v>305</v>
      </c>
      <c r="E366" s="16">
        <v>23150</v>
      </c>
      <c r="F366" s="30">
        <v>2.76</v>
      </c>
      <c r="G366" s="24">
        <v>1</v>
      </c>
      <c r="H366" s="24"/>
      <c r="I366" s="25">
        <v>1.4</v>
      </c>
      <c r="J366" s="25">
        <v>1.68</v>
      </c>
      <c r="K366" s="25">
        <v>2.23</v>
      </c>
      <c r="L366" s="25">
        <v>2.57</v>
      </c>
      <c r="M366" s="123">
        <f t="shared" si="31"/>
        <v>0</v>
      </c>
      <c r="N366" s="31"/>
      <c r="O366" s="31"/>
    </row>
    <row r="367" spans="1:15" x14ac:dyDescent="0.25">
      <c r="A367" s="15"/>
      <c r="B367" s="29">
        <v>324</v>
      </c>
      <c r="C367" s="21" t="s">
        <v>668</v>
      </c>
      <c r="D367" s="50" t="s">
        <v>306</v>
      </c>
      <c r="E367" s="16">
        <v>23150</v>
      </c>
      <c r="F367" s="30">
        <v>0.76</v>
      </c>
      <c r="G367" s="24">
        <v>1</v>
      </c>
      <c r="H367" s="24"/>
      <c r="I367" s="25">
        <v>1.4</v>
      </c>
      <c r="J367" s="25">
        <v>1.68</v>
      </c>
      <c r="K367" s="25">
        <v>2.23</v>
      </c>
      <c r="L367" s="25">
        <v>2.57</v>
      </c>
      <c r="M367" s="123">
        <f t="shared" si="31"/>
        <v>0</v>
      </c>
      <c r="N367" s="31"/>
      <c r="O367" s="31"/>
    </row>
    <row r="368" spans="1:15" x14ac:dyDescent="0.25">
      <c r="A368" s="15"/>
      <c r="B368" s="29">
        <v>325</v>
      </c>
      <c r="C368" s="21" t="s">
        <v>669</v>
      </c>
      <c r="D368" s="50" t="s">
        <v>307</v>
      </c>
      <c r="E368" s="16">
        <v>23150</v>
      </c>
      <c r="F368" s="30">
        <v>1.06</v>
      </c>
      <c r="G368" s="24">
        <v>1</v>
      </c>
      <c r="H368" s="24"/>
      <c r="I368" s="25">
        <v>1.4</v>
      </c>
      <c r="J368" s="25">
        <v>1.68</v>
      </c>
      <c r="K368" s="25">
        <v>2.23</v>
      </c>
      <c r="L368" s="25">
        <v>2.57</v>
      </c>
      <c r="M368" s="123">
        <f t="shared" si="31"/>
        <v>0</v>
      </c>
      <c r="N368" s="31"/>
      <c r="O368" s="31"/>
    </row>
    <row r="369" spans="1:15" x14ac:dyDescent="0.25">
      <c r="A369" s="15"/>
      <c r="B369" s="29">
        <v>326</v>
      </c>
      <c r="C369" s="21" t="s">
        <v>835</v>
      </c>
      <c r="D369" s="50" t="s">
        <v>836</v>
      </c>
      <c r="E369" s="16">
        <v>23150</v>
      </c>
      <c r="F369" s="30">
        <v>1.1599999999999999</v>
      </c>
      <c r="G369" s="24">
        <v>1</v>
      </c>
      <c r="H369" s="24"/>
      <c r="I369" s="25">
        <v>1.4</v>
      </c>
      <c r="J369" s="25">
        <v>1.68</v>
      </c>
      <c r="K369" s="25">
        <v>2.23</v>
      </c>
      <c r="L369" s="25">
        <v>2.57</v>
      </c>
      <c r="M369" s="123">
        <f t="shared" ref="M369" si="32">N369+O369</f>
        <v>0</v>
      </c>
      <c r="N369" s="31"/>
      <c r="O369" s="31"/>
    </row>
    <row r="370" spans="1:15" ht="30" x14ac:dyDescent="0.25">
      <c r="A370" s="15"/>
      <c r="B370" s="29">
        <v>327</v>
      </c>
      <c r="C370" s="21" t="s">
        <v>670</v>
      </c>
      <c r="D370" s="50" t="s">
        <v>308</v>
      </c>
      <c r="E370" s="16">
        <v>23150</v>
      </c>
      <c r="F370" s="30">
        <v>3.32</v>
      </c>
      <c r="G370" s="24">
        <v>1</v>
      </c>
      <c r="H370" s="24"/>
      <c r="I370" s="25">
        <v>1.4</v>
      </c>
      <c r="J370" s="25">
        <v>1.68</v>
      </c>
      <c r="K370" s="25">
        <v>2.23</v>
      </c>
      <c r="L370" s="25">
        <v>2.57</v>
      </c>
      <c r="M370" s="123">
        <f t="shared" ref="M370:M375" si="33">N370+O370</f>
        <v>0</v>
      </c>
      <c r="N370" s="31"/>
      <c r="O370" s="31"/>
    </row>
    <row r="371" spans="1:15" ht="30" x14ac:dyDescent="0.25">
      <c r="A371" s="15"/>
      <c r="B371" s="29">
        <v>328</v>
      </c>
      <c r="C371" s="21" t="s">
        <v>671</v>
      </c>
      <c r="D371" s="50" t="s">
        <v>309</v>
      </c>
      <c r="E371" s="16">
        <v>23150</v>
      </c>
      <c r="F371" s="78"/>
      <c r="G371" s="27">
        <v>1</v>
      </c>
      <c r="H371" s="24"/>
      <c r="I371" s="28">
        <v>1.4</v>
      </c>
      <c r="J371" s="28">
        <v>1.68</v>
      </c>
      <c r="K371" s="28">
        <v>2.23</v>
      </c>
      <c r="L371" s="28">
        <v>2.57</v>
      </c>
      <c r="M371" s="123">
        <f t="shared" si="33"/>
        <v>0</v>
      </c>
      <c r="N371" s="31"/>
      <c r="O371" s="31"/>
    </row>
    <row r="372" spans="1:15" ht="30" x14ac:dyDescent="0.25">
      <c r="A372" s="15"/>
      <c r="B372" s="29">
        <v>329</v>
      </c>
      <c r="C372" s="21" t="s">
        <v>672</v>
      </c>
      <c r="D372" s="50" t="s">
        <v>310</v>
      </c>
      <c r="E372" s="16">
        <v>23150</v>
      </c>
      <c r="F372" s="48">
        <v>4.32</v>
      </c>
      <c r="G372" s="38">
        <v>1</v>
      </c>
      <c r="H372" s="38"/>
      <c r="I372" s="37">
        <v>1.4</v>
      </c>
      <c r="J372" s="37">
        <v>1.68</v>
      </c>
      <c r="K372" s="37">
        <v>2.23</v>
      </c>
      <c r="L372" s="37">
        <v>2.57</v>
      </c>
      <c r="M372" s="123">
        <f t="shared" si="33"/>
        <v>0</v>
      </c>
      <c r="N372" s="31"/>
      <c r="O372" s="31"/>
    </row>
    <row r="373" spans="1:15" x14ac:dyDescent="0.25">
      <c r="A373" s="15">
        <v>33</v>
      </c>
      <c r="B373" s="98"/>
      <c r="C373" s="99"/>
      <c r="D373" s="100" t="s">
        <v>135</v>
      </c>
      <c r="E373" s="16">
        <v>23150</v>
      </c>
      <c r="F373" s="30">
        <v>3.5</v>
      </c>
      <c r="G373" s="24">
        <v>1</v>
      </c>
      <c r="H373" s="24"/>
      <c r="I373" s="25">
        <v>1.4</v>
      </c>
      <c r="J373" s="25">
        <v>1.68</v>
      </c>
      <c r="K373" s="25">
        <v>2.23</v>
      </c>
      <c r="L373" s="25">
        <v>2.57</v>
      </c>
      <c r="M373" s="97">
        <f>SUM(M374:M381)</f>
        <v>0</v>
      </c>
      <c r="N373" s="97">
        <f>SUM(N374:N381)</f>
        <v>0</v>
      </c>
      <c r="O373" s="97">
        <f>SUM(O374:O381)</f>
        <v>0</v>
      </c>
    </row>
    <row r="374" spans="1:15" x14ac:dyDescent="0.25">
      <c r="A374" s="15"/>
      <c r="B374" s="29">
        <v>330</v>
      </c>
      <c r="C374" s="21" t="s">
        <v>673</v>
      </c>
      <c r="D374" s="50" t="s">
        <v>173</v>
      </c>
      <c r="E374" s="16">
        <v>23150</v>
      </c>
      <c r="F374" s="48">
        <v>5.35</v>
      </c>
      <c r="G374" s="38">
        <v>1</v>
      </c>
      <c r="H374" s="38"/>
      <c r="I374" s="37">
        <v>1.4</v>
      </c>
      <c r="J374" s="37">
        <v>1.68</v>
      </c>
      <c r="K374" s="37">
        <v>2.23</v>
      </c>
      <c r="L374" s="37">
        <v>2.57</v>
      </c>
      <c r="M374" s="123">
        <f t="shared" si="33"/>
        <v>0</v>
      </c>
      <c r="N374" s="31"/>
      <c r="O374" s="31"/>
    </row>
    <row r="375" spans="1:15" x14ac:dyDescent="0.25">
      <c r="A375" s="15"/>
      <c r="B375" s="29">
        <v>331</v>
      </c>
      <c r="C375" s="21" t="s">
        <v>674</v>
      </c>
      <c r="D375" s="50" t="s">
        <v>174</v>
      </c>
      <c r="E375" s="16">
        <v>23150</v>
      </c>
      <c r="F375" s="30">
        <v>0.32</v>
      </c>
      <c r="G375" s="24">
        <v>1</v>
      </c>
      <c r="H375" s="24"/>
      <c r="I375" s="25">
        <v>1.4</v>
      </c>
      <c r="J375" s="25">
        <v>1.68</v>
      </c>
      <c r="K375" s="25">
        <v>2.23</v>
      </c>
      <c r="L375" s="25">
        <v>2.57</v>
      </c>
      <c r="M375" s="123">
        <f t="shared" si="33"/>
        <v>0</v>
      </c>
      <c r="N375" s="31"/>
      <c r="O375" s="31"/>
    </row>
    <row r="376" spans="1:15" x14ac:dyDescent="0.25">
      <c r="A376" s="15"/>
      <c r="B376" s="29">
        <v>332</v>
      </c>
      <c r="C376" s="21" t="s">
        <v>675</v>
      </c>
      <c r="D376" s="50" t="s">
        <v>175</v>
      </c>
      <c r="E376" s="16">
        <v>23150</v>
      </c>
      <c r="F376" s="30">
        <v>0.46</v>
      </c>
      <c r="G376" s="24">
        <v>1</v>
      </c>
      <c r="H376" s="24"/>
      <c r="I376" s="25">
        <v>1.4</v>
      </c>
      <c r="J376" s="25">
        <v>1.68</v>
      </c>
      <c r="K376" s="25">
        <v>2.23</v>
      </c>
      <c r="L376" s="25">
        <v>2.57</v>
      </c>
      <c r="M376" s="123">
        <f t="shared" ref="M376:M384" si="34">N376+O376</f>
        <v>0</v>
      </c>
      <c r="N376" s="31"/>
      <c r="O376" s="31"/>
    </row>
    <row r="377" spans="1:15" x14ac:dyDescent="0.25">
      <c r="A377" s="15"/>
      <c r="B377" s="29">
        <v>333</v>
      </c>
      <c r="C377" s="21" t="s">
        <v>676</v>
      </c>
      <c r="D377" s="50" t="s">
        <v>176</v>
      </c>
      <c r="E377" s="16">
        <v>23150</v>
      </c>
      <c r="F377" s="30">
        <v>8.4</v>
      </c>
      <c r="G377" s="24">
        <v>1</v>
      </c>
      <c r="H377" s="24"/>
      <c r="I377" s="25">
        <v>1.4</v>
      </c>
      <c r="J377" s="25">
        <v>1.68</v>
      </c>
      <c r="K377" s="25">
        <v>2.23</v>
      </c>
      <c r="L377" s="25">
        <v>2.57</v>
      </c>
      <c r="M377" s="123">
        <f t="shared" si="34"/>
        <v>0</v>
      </c>
      <c r="N377" s="31"/>
      <c r="O377" s="31"/>
    </row>
    <row r="378" spans="1:15" x14ac:dyDescent="0.25">
      <c r="A378" s="15"/>
      <c r="B378" s="29">
        <v>334</v>
      </c>
      <c r="C378" s="21" t="s">
        <v>677</v>
      </c>
      <c r="D378" s="50" t="s">
        <v>177</v>
      </c>
      <c r="E378" s="16">
        <v>23150</v>
      </c>
      <c r="F378" s="48">
        <v>2.3199999999999998</v>
      </c>
      <c r="G378" s="38">
        <v>1</v>
      </c>
      <c r="H378" s="38"/>
      <c r="I378" s="37">
        <v>1.4</v>
      </c>
      <c r="J378" s="37">
        <v>1.68</v>
      </c>
      <c r="K378" s="37">
        <v>2.23</v>
      </c>
      <c r="L378" s="37">
        <v>2.57</v>
      </c>
      <c r="M378" s="123">
        <f t="shared" si="34"/>
        <v>0</v>
      </c>
      <c r="N378" s="31"/>
      <c r="O378" s="31"/>
    </row>
    <row r="379" spans="1:15" x14ac:dyDescent="0.25">
      <c r="A379" s="15"/>
      <c r="B379" s="29">
        <v>335</v>
      </c>
      <c r="C379" s="21" t="s">
        <v>678</v>
      </c>
      <c r="D379" s="50" t="s">
        <v>178</v>
      </c>
      <c r="E379" s="16">
        <v>23150</v>
      </c>
      <c r="F379" s="30">
        <v>18.149999999999999</v>
      </c>
      <c r="G379" s="24">
        <v>1</v>
      </c>
      <c r="H379" s="24"/>
      <c r="I379" s="25">
        <v>1.4</v>
      </c>
      <c r="J379" s="25">
        <v>1.68</v>
      </c>
      <c r="K379" s="25">
        <v>2.23</v>
      </c>
      <c r="L379" s="25">
        <v>2.57</v>
      </c>
      <c r="M379" s="123">
        <f t="shared" si="34"/>
        <v>0</v>
      </c>
      <c r="N379" s="31"/>
      <c r="O379" s="31"/>
    </row>
    <row r="380" spans="1:15" x14ac:dyDescent="0.25">
      <c r="A380" s="15"/>
      <c r="B380" s="29">
        <v>336</v>
      </c>
      <c r="C380" s="21" t="s">
        <v>679</v>
      </c>
      <c r="D380" s="50" t="s">
        <v>179</v>
      </c>
      <c r="E380" s="16">
        <v>23150</v>
      </c>
      <c r="F380" s="30">
        <v>2.0499999999999998</v>
      </c>
      <c r="G380" s="24">
        <v>1</v>
      </c>
      <c r="H380" s="24"/>
      <c r="I380" s="25">
        <v>1.4</v>
      </c>
      <c r="J380" s="25">
        <v>1.68</v>
      </c>
      <c r="K380" s="25">
        <v>2.23</v>
      </c>
      <c r="L380" s="25">
        <v>2.57</v>
      </c>
      <c r="M380" s="123">
        <f t="shared" si="34"/>
        <v>0</v>
      </c>
      <c r="N380" s="31"/>
      <c r="O380" s="31"/>
    </row>
    <row r="381" spans="1:15" ht="30" x14ac:dyDescent="0.25">
      <c r="A381" s="15"/>
      <c r="B381" s="29">
        <v>337</v>
      </c>
      <c r="C381" s="21" t="s">
        <v>680</v>
      </c>
      <c r="D381" s="50" t="s">
        <v>363</v>
      </c>
      <c r="E381" s="16">
        <v>23150</v>
      </c>
      <c r="F381" s="30">
        <v>7.81</v>
      </c>
      <c r="G381" s="24">
        <v>1</v>
      </c>
      <c r="H381" s="24"/>
      <c r="I381" s="25">
        <v>1.4</v>
      </c>
      <c r="J381" s="25">
        <v>1.68</v>
      </c>
      <c r="K381" s="25">
        <v>2.23</v>
      </c>
      <c r="L381" s="25">
        <v>2.57</v>
      </c>
      <c r="M381" s="123">
        <f t="shared" si="34"/>
        <v>0</v>
      </c>
      <c r="N381" s="31"/>
      <c r="O381" s="31"/>
    </row>
    <row r="382" spans="1:15" x14ac:dyDescent="0.25">
      <c r="A382" s="15">
        <v>34</v>
      </c>
      <c r="B382" s="98"/>
      <c r="C382" s="99"/>
      <c r="D382" s="100" t="s">
        <v>103</v>
      </c>
      <c r="E382" s="16">
        <v>23150</v>
      </c>
      <c r="F382" s="30">
        <v>15.57</v>
      </c>
      <c r="G382" s="24">
        <v>1</v>
      </c>
      <c r="H382" s="24"/>
      <c r="I382" s="25">
        <v>1.4</v>
      </c>
      <c r="J382" s="25">
        <v>1.68</v>
      </c>
      <c r="K382" s="25">
        <v>2.23</v>
      </c>
      <c r="L382" s="25">
        <v>2.57</v>
      </c>
      <c r="M382" s="97">
        <f>SUM(M383:M387)</f>
        <v>0</v>
      </c>
      <c r="N382" s="97">
        <f>SUM(N383:N387)</f>
        <v>0</v>
      </c>
      <c r="O382" s="97">
        <f>SUM(O383:O387)</f>
        <v>0</v>
      </c>
    </row>
    <row r="383" spans="1:15" ht="30" x14ac:dyDescent="0.25">
      <c r="A383" s="15"/>
      <c r="B383" s="29">
        <v>338</v>
      </c>
      <c r="C383" s="21" t="s">
        <v>681</v>
      </c>
      <c r="D383" s="75" t="s">
        <v>104</v>
      </c>
      <c r="E383" s="16">
        <v>23150</v>
      </c>
      <c r="F383" s="41">
        <v>0.5</v>
      </c>
      <c r="G383" s="41">
        <v>1</v>
      </c>
      <c r="H383" s="41"/>
      <c r="I383" s="42">
        <v>1.4</v>
      </c>
      <c r="J383" s="42">
        <v>1.68</v>
      </c>
      <c r="K383" s="42">
        <v>2.23</v>
      </c>
      <c r="L383" s="42">
        <v>2.57</v>
      </c>
      <c r="M383" s="123">
        <f t="shared" si="34"/>
        <v>0</v>
      </c>
      <c r="N383" s="31"/>
      <c r="O383" s="31"/>
    </row>
    <row r="384" spans="1:15" x14ac:dyDescent="0.25">
      <c r="A384" s="15"/>
      <c r="B384" s="29">
        <v>339</v>
      </c>
      <c r="C384" s="21" t="s">
        <v>682</v>
      </c>
      <c r="D384" s="50" t="s">
        <v>311</v>
      </c>
      <c r="E384" s="16">
        <v>23150</v>
      </c>
      <c r="F384" s="36">
        <v>1.74</v>
      </c>
      <c r="G384" s="27">
        <v>1</v>
      </c>
      <c r="H384" s="24"/>
      <c r="I384" s="28">
        <v>1.4</v>
      </c>
      <c r="J384" s="28">
        <v>1.68</v>
      </c>
      <c r="K384" s="28">
        <v>2.23</v>
      </c>
      <c r="L384" s="28">
        <v>2.57</v>
      </c>
      <c r="M384" s="123">
        <f t="shared" si="34"/>
        <v>0</v>
      </c>
      <c r="N384" s="31"/>
      <c r="O384" s="31"/>
    </row>
    <row r="385" spans="1:15" x14ac:dyDescent="0.25">
      <c r="A385" s="15"/>
      <c r="B385" s="29">
        <v>340</v>
      </c>
      <c r="C385" s="21" t="s">
        <v>683</v>
      </c>
      <c r="D385" s="50" t="s">
        <v>312</v>
      </c>
      <c r="E385" s="16">
        <v>23150</v>
      </c>
      <c r="F385" s="30">
        <v>1.31</v>
      </c>
      <c r="G385" s="24">
        <v>1</v>
      </c>
      <c r="H385" s="24"/>
      <c r="I385" s="25">
        <v>1.4</v>
      </c>
      <c r="J385" s="25">
        <v>1.68</v>
      </c>
      <c r="K385" s="25">
        <v>2.23</v>
      </c>
      <c r="L385" s="25">
        <v>2.57</v>
      </c>
      <c r="M385" s="123">
        <f t="shared" ref="M385" si="35">N385+O385</f>
        <v>0</v>
      </c>
      <c r="N385" s="31"/>
      <c r="O385" s="31"/>
    </row>
    <row r="386" spans="1:15" x14ac:dyDescent="0.25">
      <c r="A386" s="15"/>
      <c r="B386" s="29">
        <v>341</v>
      </c>
      <c r="C386" s="21" t="s">
        <v>684</v>
      </c>
      <c r="D386" s="50" t="s">
        <v>313</v>
      </c>
      <c r="E386" s="16">
        <v>23150</v>
      </c>
      <c r="F386" s="30">
        <v>1.82</v>
      </c>
      <c r="G386" s="24">
        <v>1</v>
      </c>
      <c r="H386" s="24"/>
      <c r="I386" s="25">
        <v>1.4</v>
      </c>
      <c r="J386" s="25">
        <v>1.68</v>
      </c>
      <c r="K386" s="25">
        <v>2.23</v>
      </c>
      <c r="L386" s="25">
        <v>2.57</v>
      </c>
      <c r="M386" s="123">
        <f t="shared" ref="M386:M397" si="36">N386+O386</f>
        <v>0</v>
      </c>
      <c r="N386" s="31"/>
      <c r="O386" s="31"/>
    </row>
    <row r="387" spans="1:15" x14ac:dyDescent="0.25">
      <c r="A387" s="15"/>
      <c r="B387" s="29">
        <v>342</v>
      </c>
      <c r="C387" s="21" t="s">
        <v>685</v>
      </c>
      <c r="D387" s="50" t="s">
        <v>314</v>
      </c>
      <c r="E387" s="16">
        <v>23150</v>
      </c>
      <c r="F387" s="30">
        <v>3.12</v>
      </c>
      <c r="G387" s="24">
        <v>1</v>
      </c>
      <c r="H387" s="24"/>
      <c r="I387" s="25">
        <v>1.4</v>
      </c>
      <c r="J387" s="25">
        <v>1.68</v>
      </c>
      <c r="K387" s="25">
        <v>2.23</v>
      </c>
      <c r="L387" s="25">
        <v>2.57</v>
      </c>
      <c r="M387" s="123">
        <f t="shared" si="36"/>
        <v>0</v>
      </c>
      <c r="N387" s="31"/>
      <c r="O387" s="31"/>
    </row>
    <row r="388" spans="1:15" x14ac:dyDescent="0.25">
      <c r="A388" s="15">
        <v>35</v>
      </c>
      <c r="B388" s="98"/>
      <c r="C388" s="99"/>
      <c r="D388" s="100" t="s">
        <v>106</v>
      </c>
      <c r="E388" s="16">
        <v>23150</v>
      </c>
      <c r="F388" s="30">
        <v>8.6</v>
      </c>
      <c r="G388" s="24">
        <v>1</v>
      </c>
      <c r="H388" s="24"/>
      <c r="I388" s="25">
        <v>1.4</v>
      </c>
      <c r="J388" s="25">
        <v>1.68</v>
      </c>
      <c r="K388" s="25">
        <v>2.23</v>
      </c>
      <c r="L388" s="25">
        <v>2.57</v>
      </c>
      <c r="M388" s="97">
        <f>SUM(M389:M397)</f>
        <v>0</v>
      </c>
      <c r="N388" s="97">
        <f>SUM(N389:N397)</f>
        <v>0</v>
      </c>
      <c r="O388" s="97">
        <f>SUM(O389:O397)</f>
        <v>0</v>
      </c>
    </row>
    <row r="389" spans="1:15" s="79" customFormat="1" x14ac:dyDescent="0.25">
      <c r="A389" s="15"/>
      <c r="B389" s="29">
        <v>343</v>
      </c>
      <c r="C389" s="21" t="s">
        <v>686</v>
      </c>
      <c r="D389" s="50" t="s">
        <v>315</v>
      </c>
      <c r="E389" s="16">
        <v>23150</v>
      </c>
      <c r="F389" s="30">
        <v>1.24</v>
      </c>
      <c r="G389" s="24">
        <v>1</v>
      </c>
      <c r="H389" s="24"/>
      <c r="I389" s="25">
        <v>1.4</v>
      </c>
      <c r="J389" s="25">
        <v>1.68</v>
      </c>
      <c r="K389" s="25">
        <v>2.23</v>
      </c>
      <c r="L389" s="25">
        <v>2.57</v>
      </c>
      <c r="M389" s="123">
        <f t="shared" si="36"/>
        <v>0</v>
      </c>
      <c r="N389" s="31"/>
      <c r="O389" s="31"/>
    </row>
    <row r="390" spans="1:15" s="79" customFormat="1" x14ac:dyDescent="0.25">
      <c r="A390" s="15"/>
      <c r="B390" s="29">
        <v>344</v>
      </c>
      <c r="C390" s="21" t="s">
        <v>687</v>
      </c>
      <c r="D390" s="50" t="s">
        <v>316</v>
      </c>
      <c r="E390" s="16">
        <v>23150</v>
      </c>
      <c r="F390" s="30">
        <v>1.67</v>
      </c>
      <c r="G390" s="24">
        <v>1</v>
      </c>
      <c r="H390" s="24"/>
      <c r="I390" s="25">
        <v>1.4</v>
      </c>
      <c r="J390" s="25">
        <v>1.68</v>
      </c>
      <c r="K390" s="25">
        <v>2.23</v>
      </c>
      <c r="L390" s="25">
        <v>2.57</v>
      </c>
      <c r="M390" s="123">
        <f t="shared" si="36"/>
        <v>0</v>
      </c>
      <c r="N390" s="31"/>
      <c r="O390" s="31"/>
    </row>
    <row r="391" spans="1:15" s="79" customFormat="1" x14ac:dyDescent="0.25">
      <c r="A391" s="15"/>
      <c r="B391" s="29">
        <v>345</v>
      </c>
      <c r="C391" s="21" t="s">
        <v>688</v>
      </c>
      <c r="D391" s="50" t="s">
        <v>180</v>
      </c>
      <c r="E391" s="16">
        <v>23150</v>
      </c>
      <c r="F391" s="30">
        <v>3.03</v>
      </c>
      <c r="G391" s="24">
        <v>1</v>
      </c>
      <c r="H391" s="24"/>
      <c r="I391" s="25">
        <v>1.4</v>
      </c>
      <c r="J391" s="25">
        <v>1.68</v>
      </c>
      <c r="K391" s="25">
        <v>2.23</v>
      </c>
      <c r="L391" s="25">
        <v>2.57</v>
      </c>
      <c r="M391" s="123">
        <f t="shared" si="36"/>
        <v>0</v>
      </c>
      <c r="N391" s="31"/>
      <c r="O391" s="31"/>
    </row>
    <row r="392" spans="1:15" s="79" customFormat="1" ht="30" x14ac:dyDescent="0.25">
      <c r="A392" s="15"/>
      <c r="B392" s="29">
        <v>346</v>
      </c>
      <c r="C392" s="21" t="s">
        <v>689</v>
      </c>
      <c r="D392" s="50" t="s">
        <v>317</v>
      </c>
      <c r="E392" s="16">
        <v>23150</v>
      </c>
      <c r="F392" s="30">
        <v>1.02</v>
      </c>
      <c r="G392" s="24">
        <v>1</v>
      </c>
      <c r="H392" s="24"/>
      <c r="I392" s="25">
        <v>1.4</v>
      </c>
      <c r="J392" s="25">
        <v>1.68</v>
      </c>
      <c r="K392" s="25">
        <v>2.23</v>
      </c>
      <c r="L392" s="25">
        <v>2.57</v>
      </c>
      <c r="M392" s="123">
        <f t="shared" si="36"/>
        <v>0</v>
      </c>
      <c r="N392" s="33"/>
      <c r="O392" s="33"/>
    </row>
    <row r="393" spans="1:15" s="79" customFormat="1" ht="30" x14ac:dyDescent="0.25">
      <c r="A393" s="15"/>
      <c r="B393" s="29">
        <v>347</v>
      </c>
      <c r="C393" s="21" t="s">
        <v>690</v>
      </c>
      <c r="D393" s="50" t="s">
        <v>318</v>
      </c>
      <c r="E393" s="16">
        <v>23150</v>
      </c>
      <c r="F393" s="30">
        <v>1.38</v>
      </c>
      <c r="G393" s="24">
        <v>1</v>
      </c>
      <c r="H393" s="24"/>
      <c r="I393" s="25">
        <v>1.4</v>
      </c>
      <c r="J393" s="25">
        <v>1.68</v>
      </c>
      <c r="K393" s="25">
        <v>2.23</v>
      </c>
      <c r="L393" s="25">
        <v>2.57</v>
      </c>
      <c r="M393" s="123">
        <f t="shared" si="36"/>
        <v>0</v>
      </c>
      <c r="N393" s="31"/>
      <c r="O393" s="31"/>
    </row>
    <row r="394" spans="1:15" s="79" customFormat="1" ht="45" x14ac:dyDescent="0.25">
      <c r="A394" s="15"/>
      <c r="B394" s="29">
        <v>348</v>
      </c>
      <c r="C394" s="21" t="s">
        <v>691</v>
      </c>
      <c r="D394" s="50" t="s">
        <v>136</v>
      </c>
      <c r="E394" s="16">
        <v>23150</v>
      </c>
      <c r="F394" s="30">
        <v>2</v>
      </c>
      <c r="G394" s="24">
        <v>1</v>
      </c>
      <c r="H394" s="24"/>
      <c r="I394" s="25">
        <v>1.4</v>
      </c>
      <c r="J394" s="25">
        <v>1.68</v>
      </c>
      <c r="K394" s="25">
        <v>2.23</v>
      </c>
      <c r="L394" s="25">
        <v>2.57</v>
      </c>
      <c r="M394" s="123">
        <f t="shared" si="36"/>
        <v>0</v>
      </c>
      <c r="N394" s="33"/>
      <c r="O394" s="33"/>
    </row>
    <row r="395" spans="1:15" s="79" customFormat="1" x14ac:dyDescent="0.25">
      <c r="A395" s="15"/>
      <c r="B395" s="29">
        <v>349</v>
      </c>
      <c r="C395" s="21" t="s">
        <v>692</v>
      </c>
      <c r="D395" s="50" t="s">
        <v>108</v>
      </c>
      <c r="E395" s="16">
        <v>23150</v>
      </c>
      <c r="F395" s="30">
        <v>0.59</v>
      </c>
      <c r="G395" s="24">
        <v>1</v>
      </c>
      <c r="H395" s="24"/>
      <c r="I395" s="25">
        <v>1.4</v>
      </c>
      <c r="J395" s="25">
        <v>1.68</v>
      </c>
      <c r="K395" s="25">
        <v>2.23</v>
      </c>
      <c r="L395" s="25">
        <v>2.57</v>
      </c>
      <c r="M395" s="123">
        <f t="shared" si="36"/>
        <v>0</v>
      </c>
      <c r="N395" s="33"/>
      <c r="O395" s="33"/>
    </row>
    <row r="396" spans="1:15" s="79" customFormat="1" x14ac:dyDescent="0.25">
      <c r="A396" s="15"/>
      <c r="B396" s="29">
        <v>350</v>
      </c>
      <c r="C396" s="21" t="s">
        <v>693</v>
      </c>
      <c r="D396" s="50" t="s">
        <v>109</v>
      </c>
      <c r="E396" s="16">
        <v>23150</v>
      </c>
      <c r="F396" s="30">
        <v>0.84</v>
      </c>
      <c r="G396" s="24">
        <v>1</v>
      </c>
      <c r="H396" s="24"/>
      <c r="I396" s="25">
        <v>1.4</v>
      </c>
      <c r="J396" s="25">
        <v>1.68</v>
      </c>
      <c r="K396" s="25">
        <v>2.23</v>
      </c>
      <c r="L396" s="25">
        <v>2.57</v>
      </c>
      <c r="M396" s="123">
        <f t="shared" si="36"/>
        <v>0</v>
      </c>
      <c r="N396" s="33"/>
      <c r="O396" s="33"/>
    </row>
    <row r="397" spans="1:15" s="79" customFormat="1" x14ac:dyDescent="0.25">
      <c r="A397" s="15"/>
      <c r="B397" s="29">
        <v>351</v>
      </c>
      <c r="C397" s="21" t="s">
        <v>694</v>
      </c>
      <c r="D397" s="50" t="s">
        <v>110</v>
      </c>
      <c r="E397" s="16">
        <v>23150</v>
      </c>
      <c r="F397" s="30">
        <v>1.17</v>
      </c>
      <c r="G397" s="24">
        <v>1</v>
      </c>
      <c r="H397" s="24"/>
      <c r="I397" s="25">
        <v>1.4</v>
      </c>
      <c r="J397" s="25">
        <v>1.68</v>
      </c>
      <c r="K397" s="25">
        <v>2.23</v>
      </c>
      <c r="L397" s="25">
        <v>2.57</v>
      </c>
      <c r="M397" s="123">
        <f t="shared" si="36"/>
        <v>0</v>
      </c>
      <c r="N397" s="31"/>
      <c r="O397" s="31"/>
    </row>
    <row r="398" spans="1:15" s="79" customFormat="1" x14ac:dyDescent="0.25">
      <c r="A398" s="15">
        <v>36</v>
      </c>
      <c r="B398" s="98"/>
      <c r="C398" s="99"/>
      <c r="D398" s="100" t="s">
        <v>111</v>
      </c>
      <c r="E398" s="16">
        <v>23150</v>
      </c>
      <c r="F398" s="30">
        <v>1.5</v>
      </c>
      <c r="G398" s="24">
        <v>1</v>
      </c>
      <c r="H398" s="24"/>
      <c r="I398" s="25">
        <v>1.4</v>
      </c>
      <c r="J398" s="25">
        <v>1.68</v>
      </c>
      <c r="K398" s="25">
        <v>2.23</v>
      </c>
      <c r="L398" s="25">
        <v>2.57</v>
      </c>
      <c r="M398" s="97">
        <f>SUM(M399:M410)</f>
        <v>0</v>
      </c>
      <c r="N398" s="97">
        <f>SUM(N399:N410)</f>
        <v>0</v>
      </c>
      <c r="O398" s="97">
        <f>SUM(O399:O410)</f>
        <v>0</v>
      </c>
    </row>
    <row r="399" spans="1:15" s="79" customFormat="1" ht="30" x14ac:dyDescent="0.25">
      <c r="A399" s="15"/>
      <c r="B399" s="29">
        <v>352</v>
      </c>
      <c r="C399" s="21" t="s">
        <v>695</v>
      </c>
      <c r="D399" s="50" t="s">
        <v>341</v>
      </c>
      <c r="E399" s="16">
        <v>23150</v>
      </c>
      <c r="F399" s="30">
        <v>1.8</v>
      </c>
      <c r="G399" s="24">
        <v>1</v>
      </c>
      <c r="H399" s="24"/>
      <c r="I399" s="25">
        <v>1.4</v>
      </c>
      <c r="J399" s="25">
        <v>1.68</v>
      </c>
      <c r="K399" s="25">
        <v>2.23</v>
      </c>
      <c r="L399" s="25">
        <v>2.57</v>
      </c>
      <c r="M399" s="123">
        <f t="shared" ref="M399:M416" si="37">N399+O399</f>
        <v>0</v>
      </c>
      <c r="N399" s="31"/>
      <c r="O399" s="31"/>
    </row>
    <row r="400" spans="1:15" x14ac:dyDescent="0.25">
      <c r="A400" s="15"/>
      <c r="B400" s="29">
        <v>353</v>
      </c>
      <c r="C400" s="21" t="s">
        <v>696</v>
      </c>
      <c r="D400" s="50" t="s">
        <v>181</v>
      </c>
      <c r="E400" s="16">
        <v>23150</v>
      </c>
      <c r="F400" s="30">
        <v>4.8099999999999996</v>
      </c>
      <c r="G400" s="24">
        <v>1</v>
      </c>
      <c r="H400" s="24"/>
      <c r="I400" s="25">
        <v>1.4</v>
      </c>
      <c r="J400" s="25">
        <v>1.68</v>
      </c>
      <c r="K400" s="25">
        <v>2.23</v>
      </c>
      <c r="L400" s="25">
        <v>2.57</v>
      </c>
      <c r="M400" s="123">
        <f t="shared" si="37"/>
        <v>0</v>
      </c>
      <c r="N400" s="31"/>
      <c r="O400" s="31"/>
    </row>
    <row r="401" spans="1:15" ht="45" x14ac:dyDescent="0.25">
      <c r="A401" s="15"/>
      <c r="B401" s="29">
        <v>354</v>
      </c>
      <c r="C401" s="21" t="s">
        <v>697</v>
      </c>
      <c r="D401" s="50" t="s">
        <v>698</v>
      </c>
      <c r="E401" s="16">
        <v>23150</v>
      </c>
      <c r="F401" s="30">
        <v>2.75</v>
      </c>
      <c r="G401" s="24">
        <v>1</v>
      </c>
      <c r="H401" s="24"/>
      <c r="I401" s="25">
        <v>1.4</v>
      </c>
      <c r="J401" s="25">
        <v>1.68</v>
      </c>
      <c r="K401" s="25">
        <v>2.23</v>
      </c>
      <c r="L401" s="25">
        <v>2.57</v>
      </c>
      <c r="M401" s="123">
        <f t="shared" si="37"/>
        <v>0</v>
      </c>
      <c r="N401" s="31"/>
      <c r="O401" s="31"/>
    </row>
    <row r="402" spans="1:15" ht="45" x14ac:dyDescent="0.25">
      <c r="A402" s="15"/>
      <c r="B402" s="29">
        <v>355</v>
      </c>
      <c r="C402" s="21" t="s">
        <v>699</v>
      </c>
      <c r="D402" s="50" t="s">
        <v>112</v>
      </c>
      <c r="E402" s="16">
        <v>23150</v>
      </c>
      <c r="F402" s="30">
        <v>2.35</v>
      </c>
      <c r="G402" s="24">
        <v>1</v>
      </c>
      <c r="H402" s="24"/>
      <c r="I402" s="25">
        <v>1.4</v>
      </c>
      <c r="J402" s="25">
        <v>1.68</v>
      </c>
      <c r="K402" s="25">
        <v>2.23</v>
      </c>
      <c r="L402" s="25">
        <v>2.57</v>
      </c>
      <c r="M402" s="123">
        <f t="shared" si="37"/>
        <v>0</v>
      </c>
      <c r="N402" s="31"/>
      <c r="O402" s="31"/>
    </row>
    <row r="403" spans="1:15" ht="45" x14ac:dyDescent="0.25">
      <c r="A403" s="15"/>
      <c r="B403" s="29">
        <v>356</v>
      </c>
      <c r="C403" s="21" t="s">
        <v>700</v>
      </c>
      <c r="D403" s="50" t="s">
        <v>113</v>
      </c>
      <c r="E403" s="16">
        <v>23150</v>
      </c>
      <c r="F403" s="80">
        <v>1.5</v>
      </c>
      <c r="G403" s="81">
        <v>1</v>
      </c>
      <c r="H403" s="82"/>
      <c r="I403" s="83">
        <v>1.4</v>
      </c>
      <c r="J403" s="83">
        <v>1.68</v>
      </c>
      <c r="K403" s="83">
        <v>2.23</v>
      </c>
      <c r="L403" s="83">
        <v>2.57</v>
      </c>
      <c r="M403" s="123">
        <f t="shared" si="37"/>
        <v>0</v>
      </c>
      <c r="N403" s="31"/>
      <c r="O403" s="31"/>
    </row>
    <row r="404" spans="1:15" ht="30" x14ac:dyDescent="0.25">
      <c r="A404" s="15"/>
      <c r="B404" s="29">
        <v>357</v>
      </c>
      <c r="C404" s="21" t="s">
        <v>701</v>
      </c>
      <c r="D404" s="50" t="s">
        <v>182</v>
      </c>
      <c r="E404" s="16">
        <v>23150</v>
      </c>
      <c r="F404" s="65">
        <v>1.5</v>
      </c>
      <c r="G404" s="82">
        <v>1</v>
      </c>
      <c r="H404" s="82"/>
      <c r="I404" s="84">
        <v>1.4</v>
      </c>
      <c r="J404" s="84">
        <v>1.68</v>
      </c>
      <c r="K404" s="84">
        <v>2.23</v>
      </c>
      <c r="L404" s="84">
        <v>2.57</v>
      </c>
      <c r="M404" s="123">
        <f t="shared" si="37"/>
        <v>0</v>
      </c>
      <c r="N404" s="31"/>
      <c r="O404" s="31"/>
    </row>
    <row r="405" spans="1:15" ht="30" x14ac:dyDescent="0.25">
      <c r="A405" s="15"/>
      <c r="B405" s="29">
        <v>358</v>
      </c>
      <c r="C405" s="21" t="s">
        <v>702</v>
      </c>
      <c r="D405" s="50" t="s">
        <v>183</v>
      </c>
      <c r="E405" s="85"/>
      <c r="F405" s="86"/>
      <c r="G405" s="86"/>
      <c r="H405" s="87"/>
      <c r="I405" s="86"/>
      <c r="J405" s="86"/>
      <c r="K405" s="86"/>
      <c r="L405" s="86"/>
      <c r="M405" s="123">
        <f t="shared" si="37"/>
        <v>0</v>
      </c>
      <c r="N405" s="31"/>
      <c r="O405" s="31"/>
    </row>
    <row r="406" spans="1:15" ht="60" x14ac:dyDescent="0.25">
      <c r="A406" s="15"/>
      <c r="B406" s="29">
        <v>359</v>
      </c>
      <c r="C406" s="21" t="s">
        <v>703</v>
      </c>
      <c r="D406" s="50" t="s">
        <v>364</v>
      </c>
      <c r="E406" s="88"/>
      <c r="M406" s="123">
        <f t="shared" si="37"/>
        <v>0</v>
      </c>
      <c r="N406" s="31"/>
      <c r="O406" s="31"/>
    </row>
    <row r="407" spans="1:15" x14ac:dyDescent="0.25">
      <c r="A407" s="15"/>
      <c r="B407" s="29">
        <v>360</v>
      </c>
      <c r="C407" s="21" t="s">
        <v>704</v>
      </c>
      <c r="D407" s="50" t="s">
        <v>365</v>
      </c>
      <c r="M407" s="123">
        <f t="shared" si="37"/>
        <v>0</v>
      </c>
      <c r="N407" s="31"/>
      <c r="O407" s="31"/>
    </row>
    <row r="408" spans="1:15" x14ac:dyDescent="0.25">
      <c r="A408" s="15"/>
      <c r="B408" s="29">
        <v>361</v>
      </c>
      <c r="C408" s="21" t="s">
        <v>705</v>
      </c>
      <c r="D408" s="50" t="s">
        <v>366</v>
      </c>
      <c r="M408" s="123">
        <f t="shared" si="37"/>
        <v>0</v>
      </c>
      <c r="N408" s="31"/>
      <c r="O408" s="31"/>
    </row>
    <row r="409" spans="1:15" x14ac:dyDescent="0.25">
      <c r="A409" s="15"/>
      <c r="B409" s="29">
        <v>362</v>
      </c>
      <c r="C409" s="21" t="s">
        <v>706</v>
      </c>
      <c r="D409" s="50" t="s">
        <v>367</v>
      </c>
      <c r="M409" s="123">
        <f t="shared" si="37"/>
        <v>0</v>
      </c>
      <c r="N409" s="31"/>
      <c r="O409" s="31"/>
    </row>
    <row r="410" spans="1:15" ht="30" x14ac:dyDescent="0.25">
      <c r="A410" s="15"/>
      <c r="B410" s="29">
        <v>363</v>
      </c>
      <c r="C410" s="21" t="s">
        <v>707</v>
      </c>
      <c r="D410" s="50" t="s">
        <v>340</v>
      </c>
      <c r="M410" s="123">
        <f t="shared" si="37"/>
        <v>0</v>
      </c>
      <c r="N410" s="31"/>
      <c r="O410" s="31"/>
    </row>
    <row r="411" spans="1:15" x14ac:dyDescent="0.25">
      <c r="A411" s="15">
        <v>37</v>
      </c>
      <c r="B411" s="98"/>
      <c r="C411" s="99"/>
      <c r="D411" s="100" t="s">
        <v>342</v>
      </c>
      <c r="M411" s="97">
        <f>SUM(M412:M434)</f>
        <v>0</v>
      </c>
      <c r="N411" s="97">
        <f>SUM(N412:N434)</f>
        <v>0</v>
      </c>
      <c r="O411" s="97">
        <f>SUM(O412:O434)</f>
        <v>0</v>
      </c>
    </row>
    <row r="412" spans="1:15" ht="45" x14ac:dyDescent="0.25">
      <c r="A412" s="15"/>
      <c r="B412" s="29">
        <v>364</v>
      </c>
      <c r="C412" s="21" t="s">
        <v>708</v>
      </c>
      <c r="D412" s="50" t="s">
        <v>374</v>
      </c>
      <c r="M412" s="123">
        <f t="shared" si="37"/>
        <v>0</v>
      </c>
      <c r="N412" s="31"/>
      <c r="O412" s="31"/>
    </row>
    <row r="413" spans="1:15" ht="45" x14ac:dyDescent="0.25">
      <c r="A413" s="15"/>
      <c r="B413" s="29">
        <v>365</v>
      </c>
      <c r="C413" s="21" t="s">
        <v>709</v>
      </c>
      <c r="D413" s="50" t="s">
        <v>368</v>
      </c>
      <c r="M413" s="123">
        <f t="shared" si="37"/>
        <v>0</v>
      </c>
      <c r="N413" s="31"/>
      <c r="O413" s="31"/>
    </row>
    <row r="414" spans="1:15" ht="45" x14ac:dyDescent="0.25">
      <c r="A414" s="15"/>
      <c r="B414" s="29">
        <v>366</v>
      </c>
      <c r="C414" s="21" t="s">
        <v>710</v>
      </c>
      <c r="D414" s="50" t="s">
        <v>369</v>
      </c>
      <c r="M414" s="123">
        <f t="shared" si="37"/>
        <v>0</v>
      </c>
      <c r="N414" s="31"/>
      <c r="O414" s="31"/>
    </row>
    <row r="415" spans="1:15" ht="45" x14ac:dyDescent="0.25">
      <c r="A415" s="15"/>
      <c r="B415" s="29">
        <v>367</v>
      </c>
      <c r="C415" s="21" t="s">
        <v>711</v>
      </c>
      <c r="D415" s="50" t="s">
        <v>370</v>
      </c>
      <c r="M415" s="123">
        <f t="shared" si="37"/>
        <v>0</v>
      </c>
      <c r="N415" s="31"/>
      <c r="O415" s="31"/>
    </row>
    <row r="416" spans="1:15" ht="60" x14ac:dyDescent="0.25">
      <c r="A416" s="15"/>
      <c r="B416" s="29">
        <v>368</v>
      </c>
      <c r="C416" s="21" t="s">
        <v>712</v>
      </c>
      <c r="D416" s="50" t="s">
        <v>376</v>
      </c>
      <c r="M416" s="123">
        <f t="shared" si="37"/>
        <v>0</v>
      </c>
      <c r="N416" s="31"/>
      <c r="O416" s="31"/>
    </row>
    <row r="417" spans="1:15" ht="60" x14ac:dyDescent="0.25">
      <c r="A417" s="15"/>
      <c r="B417" s="29">
        <v>369</v>
      </c>
      <c r="C417" s="21" t="s">
        <v>713</v>
      </c>
      <c r="D417" s="50" t="s">
        <v>375</v>
      </c>
      <c r="M417" s="123">
        <f t="shared" ref="M417:M434" si="38">N417+O417</f>
        <v>0</v>
      </c>
      <c r="N417" s="31"/>
      <c r="O417" s="31"/>
    </row>
    <row r="418" spans="1:15" ht="60" x14ac:dyDescent="0.25">
      <c r="A418" s="15"/>
      <c r="B418" s="29">
        <v>370</v>
      </c>
      <c r="C418" s="21" t="s">
        <v>714</v>
      </c>
      <c r="D418" s="50" t="s">
        <v>371</v>
      </c>
      <c r="M418" s="123">
        <f t="shared" si="38"/>
        <v>0</v>
      </c>
      <c r="N418" s="31"/>
      <c r="O418" s="31"/>
    </row>
    <row r="419" spans="1:15" ht="30" x14ac:dyDescent="0.25">
      <c r="A419" s="15"/>
      <c r="B419" s="29">
        <v>371</v>
      </c>
      <c r="C419" s="21" t="s">
        <v>715</v>
      </c>
      <c r="D419" s="50" t="s">
        <v>377</v>
      </c>
      <c r="M419" s="123">
        <f t="shared" si="38"/>
        <v>0</v>
      </c>
      <c r="N419" s="31"/>
      <c r="O419" s="31"/>
    </row>
    <row r="420" spans="1:15" ht="30" x14ac:dyDescent="0.25">
      <c r="A420" s="15"/>
      <c r="B420" s="29">
        <v>372</v>
      </c>
      <c r="C420" s="21" t="s">
        <v>716</v>
      </c>
      <c r="D420" s="50" t="s">
        <v>378</v>
      </c>
      <c r="M420" s="123">
        <f t="shared" si="38"/>
        <v>0</v>
      </c>
      <c r="N420" s="31"/>
      <c r="O420" s="31"/>
    </row>
    <row r="421" spans="1:15" ht="30" x14ac:dyDescent="0.25">
      <c r="A421" s="15"/>
      <c r="B421" s="29">
        <v>373</v>
      </c>
      <c r="C421" s="21" t="s">
        <v>717</v>
      </c>
      <c r="D421" s="50" t="s">
        <v>379</v>
      </c>
      <c r="M421" s="123">
        <f t="shared" si="38"/>
        <v>0</v>
      </c>
      <c r="N421" s="31"/>
      <c r="O421" s="31"/>
    </row>
    <row r="422" spans="1:15" ht="30" x14ac:dyDescent="0.25">
      <c r="A422" s="15"/>
      <c r="B422" s="29">
        <v>374</v>
      </c>
      <c r="C422" s="21" t="s">
        <v>718</v>
      </c>
      <c r="D422" s="50" t="s">
        <v>380</v>
      </c>
      <c r="M422" s="123">
        <f t="shared" si="38"/>
        <v>0</v>
      </c>
      <c r="N422" s="31"/>
      <c r="O422" s="31"/>
    </row>
    <row r="423" spans="1:15" ht="30" x14ac:dyDescent="0.25">
      <c r="A423" s="15"/>
      <c r="B423" s="29">
        <v>375</v>
      </c>
      <c r="C423" s="21" t="s">
        <v>719</v>
      </c>
      <c r="D423" s="50" t="s">
        <v>381</v>
      </c>
      <c r="M423" s="123">
        <f t="shared" si="38"/>
        <v>0</v>
      </c>
      <c r="N423" s="31"/>
      <c r="O423" s="31"/>
    </row>
    <row r="424" spans="1:15" ht="30" x14ac:dyDescent="0.25">
      <c r="A424" s="15"/>
      <c r="B424" s="29">
        <v>376</v>
      </c>
      <c r="C424" s="21" t="s">
        <v>720</v>
      </c>
      <c r="D424" s="50" t="s">
        <v>382</v>
      </c>
      <c r="M424" s="123">
        <f t="shared" si="38"/>
        <v>0</v>
      </c>
      <c r="N424" s="31"/>
      <c r="O424" s="31"/>
    </row>
    <row r="425" spans="1:15" ht="30" x14ac:dyDescent="0.25">
      <c r="A425" s="15"/>
      <c r="B425" s="29">
        <v>377</v>
      </c>
      <c r="C425" s="21" t="s">
        <v>721</v>
      </c>
      <c r="D425" s="50" t="s">
        <v>319</v>
      </c>
      <c r="M425" s="123">
        <f t="shared" si="38"/>
        <v>0</v>
      </c>
      <c r="N425" s="31"/>
      <c r="O425" s="31"/>
    </row>
    <row r="426" spans="1:15" ht="45" x14ac:dyDescent="0.25">
      <c r="A426" s="15"/>
      <c r="B426" s="29">
        <v>378</v>
      </c>
      <c r="C426" s="21" t="s">
        <v>722</v>
      </c>
      <c r="D426" s="50" t="s">
        <v>320</v>
      </c>
      <c r="M426" s="123">
        <f t="shared" si="38"/>
        <v>0</v>
      </c>
      <c r="N426" s="31"/>
      <c r="O426" s="31"/>
    </row>
    <row r="427" spans="1:15" ht="60" x14ac:dyDescent="0.25">
      <c r="A427" s="15"/>
      <c r="B427" s="29">
        <v>379</v>
      </c>
      <c r="C427" s="21" t="s">
        <v>723</v>
      </c>
      <c r="D427" s="50" t="s">
        <v>343</v>
      </c>
      <c r="M427" s="123">
        <f t="shared" si="38"/>
        <v>0</v>
      </c>
      <c r="N427" s="31"/>
      <c r="O427" s="31"/>
    </row>
    <row r="428" spans="1:15" ht="30" x14ac:dyDescent="0.25">
      <c r="A428" s="15"/>
      <c r="B428" s="29">
        <v>380</v>
      </c>
      <c r="C428" s="21" t="s">
        <v>724</v>
      </c>
      <c r="D428" s="50" t="s">
        <v>321</v>
      </c>
      <c r="M428" s="123">
        <f t="shared" si="38"/>
        <v>0</v>
      </c>
      <c r="N428" s="31"/>
      <c r="O428" s="31"/>
    </row>
    <row r="429" spans="1:15" ht="45" x14ac:dyDescent="0.25">
      <c r="A429" s="15"/>
      <c r="B429" s="29">
        <v>381</v>
      </c>
      <c r="C429" s="21" t="s">
        <v>725</v>
      </c>
      <c r="D429" s="50" t="s">
        <v>322</v>
      </c>
      <c r="M429" s="123">
        <f t="shared" si="38"/>
        <v>0</v>
      </c>
      <c r="N429" s="31"/>
      <c r="O429" s="31"/>
    </row>
    <row r="430" spans="1:15" ht="30" x14ac:dyDescent="0.25">
      <c r="A430" s="15"/>
      <c r="B430" s="29">
        <v>382</v>
      </c>
      <c r="C430" s="61" t="s">
        <v>837</v>
      </c>
      <c r="D430" s="50" t="s">
        <v>838</v>
      </c>
      <c r="M430" s="123">
        <f t="shared" si="38"/>
        <v>0</v>
      </c>
      <c r="N430" s="31"/>
      <c r="O430" s="31"/>
    </row>
    <row r="431" spans="1:15" ht="30" x14ac:dyDescent="0.25">
      <c r="A431" s="15"/>
      <c r="B431" s="29">
        <v>383</v>
      </c>
      <c r="C431" s="61" t="s">
        <v>839</v>
      </c>
      <c r="D431" s="50" t="s">
        <v>840</v>
      </c>
      <c r="M431" s="123">
        <f t="shared" si="38"/>
        <v>0</v>
      </c>
      <c r="N431" s="31"/>
      <c r="O431" s="31"/>
    </row>
    <row r="432" spans="1:15" ht="45" x14ac:dyDescent="0.25">
      <c r="A432" s="15"/>
      <c r="B432" s="29">
        <v>384</v>
      </c>
      <c r="C432" s="61" t="s">
        <v>841</v>
      </c>
      <c r="D432" s="50" t="s">
        <v>842</v>
      </c>
      <c r="M432" s="123">
        <f t="shared" si="38"/>
        <v>0</v>
      </c>
      <c r="N432" s="31"/>
      <c r="O432" s="31"/>
    </row>
    <row r="433" spans="1:15" ht="45" x14ac:dyDescent="0.25">
      <c r="A433" s="15"/>
      <c r="B433" s="29">
        <v>385</v>
      </c>
      <c r="C433" s="61" t="s">
        <v>843</v>
      </c>
      <c r="D433" s="50" t="s">
        <v>844</v>
      </c>
      <c r="M433" s="123">
        <f t="shared" si="38"/>
        <v>0</v>
      </c>
      <c r="N433" s="31"/>
      <c r="O433" s="31"/>
    </row>
    <row r="434" spans="1:15" ht="45" x14ac:dyDescent="0.25">
      <c r="A434" s="15"/>
      <c r="B434" s="29">
        <v>386</v>
      </c>
      <c r="C434" s="61" t="s">
        <v>845</v>
      </c>
      <c r="D434" s="50" t="s">
        <v>846</v>
      </c>
      <c r="M434" s="123">
        <f t="shared" si="38"/>
        <v>0</v>
      </c>
      <c r="N434" s="31"/>
      <c r="O434" s="31"/>
    </row>
    <row r="435" spans="1:15" x14ac:dyDescent="0.25">
      <c r="A435" s="49">
        <v>38</v>
      </c>
      <c r="B435" s="104"/>
      <c r="C435" s="105"/>
      <c r="D435" s="106" t="s">
        <v>372</v>
      </c>
      <c r="M435" s="97">
        <f>SUM(M436)</f>
        <v>0</v>
      </c>
      <c r="N435" s="97">
        <f>SUM(N436)</f>
        <v>0</v>
      </c>
      <c r="O435" s="97">
        <f>SUM(O436)</f>
        <v>0</v>
      </c>
    </row>
    <row r="436" spans="1:15" ht="30" x14ac:dyDescent="0.25">
      <c r="A436" s="15"/>
      <c r="B436" s="90">
        <v>387</v>
      </c>
      <c r="C436" s="21" t="s">
        <v>726</v>
      </c>
      <c r="D436" s="51" t="s">
        <v>752</v>
      </c>
      <c r="M436" s="123">
        <f t="shared" ref="M436" si="39">N436+O436</f>
        <v>0</v>
      </c>
      <c r="N436" s="31"/>
      <c r="O436" s="31"/>
    </row>
    <row r="437" spans="1:15" x14ac:dyDescent="0.25">
      <c r="A437" s="91"/>
      <c r="B437" s="107"/>
      <c r="C437" s="108"/>
      <c r="D437" s="109" t="s">
        <v>119</v>
      </c>
      <c r="M437" s="97">
        <f>M8+M10+M24+M27+M34+M41+M45+M47+M51+M62+M70+M75+M95+M105+M109+M129+M142+M150+M154+M226+M237+M250+M255+M262+M267+M280+M282+M297+M303+M317+M333+M353+M373+M382+M388+M398+M411+M435</f>
        <v>0</v>
      </c>
      <c r="N437" s="97">
        <f>N8+N10+N24+N27+N34+N41+N45+N47+N51+N62+N70+N75+N95+N105+N109+N129+N142+N150+N154+N226+N237+N250+N255+N262+N267+N280+N282+N297+N303+N317+N333+N353+N373+N382+N388+N398+N411+N435</f>
        <v>0</v>
      </c>
      <c r="O437" s="97">
        <f>O8+O10+O24+O27+O34+O41+O45+O47+O51+O62+O70+O75+O95+O105+O109+O129+O142+O150+O154+O226+O237+O250+O255+O262+O267+O280+O282+O297+O303+O317+O333+O353+O373+O382+O388+O398+O411+O435</f>
        <v>0</v>
      </c>
    </row>
  </sheetData>
  <sheetProtection password="C773" sheet="1" objects="1" scenarios="1"/>
  <autoFilter ref="A8:O437"/>
  <mergeCells count="18">
    <mergeCell ref="H3:H6"/>
    <mergeCell ref="M6:O6"/>
    <mergeCell ref="M3:O3"/>
    <mergeCell ref="M4:O4"/>
    <mergeCell ref="B1:O1"/>
    <mergeCell ref="I3:L3"/>
    <mergeCell ref="I4:L4"/>
    <mergeCell ref="F3:F6"/>
    <mergeCell ref="G3:G6"/>
    <mergeCell ref="I5:I6"/>
    <mergeCell ref="J5:J6"/>
    <mergeCell ref="K5:K6"/>
    <mergeCell ref="L5:L6"/>
    <mergeCell ref="A3:A6"/>
    <mergeCell ref="B3:B6"/>
    <mergeCell ref="C3:C6"/>
    <mergeCell ref="D3:D6"/>
    <mergeCell ref="E3:E6"/>
  </mergeCells>
  <pageMargins left="0" right="0" top="0.39370078740157483" bottom="0.19685039370078741" header="0.11811023622047245" footer="0.11811023622047245"/>
  <pageSetup paperSize="9" scale="65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план(КС 2022)</vt:lpstr>
      <vt:lpstr>'план(КС 2022)'!Заголовки_для_печати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Сафронова Ирина Александровна</dc:creator>
  <cp:lastModifiedBy>Волкова Елена Юрьевна</cp:lastModifiedBy>
  <cp:lastPrinted>2020-04-10T01:44:41Z</cp:lastPrinted>
  <dcterms:created xsi:type="dcterms:W3CDTF">2014-12-29T00:23:35Z</dcterms:created>
  <dcterms:modified xsi:type="dcterms:W3CDTF">2021-03-09T01:27:22Z</dcterms:modified>
</cp:coreProperties>
</file>